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0" yWindow="0" windowWidth="20490" windowHeight="7065" activeTab="2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Marija00" localSheetId="5" hidden="1">'PLAN RASHODA I IZDATAKA'!#REF!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25725"/>
</workbook>
</file>

<file path=xl/calcChain.xml><?xml version="1.0" encoding="utf-8"?>
<calcChain xmlns="http://schemas.openxmlformats.org/spreadsheetml/2006/main">
  <c r="F501" i="4"/>
  <c r="D501"/>
  <c r="C501"/>
  <c r="B501"/>
  <c r="A501"/>
  <c r="F500"/>
  <c r="D500"/>
  <c r="C500"/>
  <c r="B500"/>
  <c r="A500"/>
  <c r="F499"/>
  <c r="D499"/>
  <c r="C499"/>
  <c r="B499"/>
  <c r="A499"/>
  <c r="F498"/>
  <c r="D498"/>
  <c r="C498"/>
  <c r="B498"/>
  <c r="A498"/>
  <c r="F497"/>
  <c r="D497"/>
  <c r="C497"/>
  <c r="B497"/>
  <c r="A497"/>
  <c r="F496"/>
  <c r="D496"/>
  <c r="C496"/>
  <c r="B496"/>
  <c r="A496"/>
  <c r="F495"/>
  <c r="D495"/>
  <c r="C495"/>
  <c r="B495"/>
  <c r="A495"/>
  <c r="F494"/>
  <c r="D494"/>
  <c r="C494"/>
  <c r="B494"/>
  <c r="A494"/>
  <c r="F493"/>
  <c r="D493"/>
  <c r="C493"/>
  <c r="B493"/>
  <c r="A493"/>
  <c r="F492"/>
  <c r="D492"/>
  <c r="C492"/>
  <c r="B492"/>
  <c r="A492"/>
  <c r="F491"/>
  <c r="D491"/>
  <c r="C491"/>
  <c r="B491"/>
  <c r="A491"/>
  <c r="F490"/>
  <c r="D490"/>
  <c r="C490"/>
  <c r="B490"/>
  <c r="A490"/>
  <c r="F489"/>
  <c r="D489"/>
  <c r="C489"/>
  <c r="B489"/>
  <c r="A489"/>
  <c r="F488"/>
  <c r="D488"/>
  <c r="C488"/>
  <c r="B488"/>
  <c r="A488"/>
  <c r="F487"/>
  <c r="D487"/>
  <c r="C487"/>
  <c r="B487"/>
  <c r="A487"/>
  <c r="F486"/>
  <c r="D486"/>
  <c r="C486"/>
  <c r="B486"/>
  <c r="A486"/>
  <c r="F485"/>
  <c r="D485"/>
  <c r="C485"/>
  <c r="B485"/>
  <c r="A485"/>
  <c r="F484"/>
  <c r="D484"/>
  <c r="C484"/>
  <c r="B484"/>
  <c r="A484"/>
  <c r="F483"/>
  <c r="D483"/>
  <c r="C483"/>
  <c r="B483"/>
  <c r="A483"/>
  <c r="F482"/>
  <c r="D482"/>
  <c r="C482"/>
  <c r="B482"/>
  <c r="A482"/>
  <c r="F481"/>
  <c r="D481"/>
  <c r="C481"/>
  <c r="B481"/>
  <c r="A481"/>
  <c r="F480"/>
  <c r="D480"/>
  <c r="C480"/>
  <c r="B480"/>
  <c r="A480"/>
  <c r="F479"/>
  <c r="D479"/>
  <c r="C479"/>
  <c r="B479"/>
  <c r="A479"/>
  <c r="F478"/>
  <c r="D478"/>
  <c r="C478"/>
  <c r="B478"/>
  <c r="A478"/>
  <c r="F477"/>
  <c r="D477"/>
  <c r="C477"/>
  <c r="B477"/>
  <c r="A477"/>
  <c r="F476"/>
  <c r="D476"/>
  <c r="C476"/>
  <c r="B476"/>
  <c r="A476"/>
  <c r="F475"/>
  <c r="D475"/>
  <c r="C475"/>
  <c r="B475"/>
  <c r="A475"/>
  <c r="F474"/>
  <c r="D474"/>
  <c r="C474"/>
  <c r="B474"/>
  <c r="A474"/>
  <c r="F473"/>
  <c r="D473"/>
  <c r="C473"/>
  <c r="B473"/>
  <c r="A473"/>
  <c r="F472"/>
  <c r="D472"/>
  <c r="C472"/>
  <c r="B472"/>
  <c r="A472"/>
  <c r="F471"/>
  <c r="D471"/>
  <c r="C471"/>
  <c r="B471"/>
  <c r="A471"/>
  <c r="F470"/>
  <c r="D470"/>
  <c r="C470"/>
  <c r="B470"/>
  <c r="A470"/>
  <c r="F469"/>
  <c r="D469"/>
  <c r="C469"/>
  <c r="B469"/>
  <c r="A469"/>
  <c r="F468"/>
  <c r="D468"/>
  <c r="C468"/>
  <c r="B468"/>
  <c r="A468"/>
  <c r="F467"/>
  <c r="D467"/>
  <c r="C467"/>
  <c r="B467"/>
  <c r="A467"/>
  <c r="F466"/>
  <c r="D466"/>
  <c r="C466"/>
  <c r="B466"/>
  <c r="A466"/>
  <c r="F465"/>
  <c r="D465"/>
  <c r="C465"/>
  <c r="B465"/>
  <c r="A465"/>
  <c r="F464"/>
  <c r="D464"/>
  <c r="C464"/>
  <c r="B464"/>
  <c r="A464"/>
  <c r="F463"/>
  <c r="D463"/>
  <c r="C463"/>
  <c r="B463"/>
  <c r="A463"/>
  <c r="F462"/>
  <c r="D462"/>
  <c r="C462"/>
  <c r="B462"/>
  <c r="A462"/>
  <c r="F461"/>
  <c r="D461"/>
  <c r="C461"/>
  <c r="B461"/>
  <c r="A461"/>
  <c r="F460"/>
  <c r="D460"/>
  <c r="C460"/>
  <c r="B460"/>
  <c r="A460"/>
  <c r="F459"/>
  <c r="D459"/>
  <c r="C459"/>
  <c r="B459"/>
  <c r="A459"/>
  <c r="F458"/>
  <c r="D458"/>
  <c r="C458"/>
  <c r="B458"/>
  <c r="A458"/>
  <c r="F457"/>
  <c r="D457"/>
  <c r="C457"/>
  <c r="B457"/>
  <c r="A457"/>
  <c r="F456"/>
  <c r="D456"/>
  <c r="C456"/>
  <c r="B456"/>
  <c r="A456"/>
  <c r="F455"/>
  <c r="D455"/>
  <c r="C455"/>
  <c r="B455"/>
  <c r="A455"/>
  <c r="F454"/>
  <c r="D454"/>
  <c r="C454"/>
  <c r="B454"/>
  <c r="A454"/>
  <c r="F453"/>
  <c r="D453"/>
  <c r="C453"/>
  <c r="B453"/>
  <c r="A453"/>
  <c r="F452"/>
  <c r="D452"/>
  <c r="C452"/>
  <c r="B452"/>
  <c r="A452"/>
  <c r="F451"/>
  <c r="D451"/>
  <c r="C451"/>
  <c r="B451"/>
  <c r="A451"/>
  <c r="F450"/>
  <c r="D450"/>
  <c r="C450"/>
  <c r="B450"/>
  <c r="A450"/>
  <c r="F449"/>
  <c r="D449"/>
  <c r="C449"/>
  <c r="B449"/>
  <c r="A449"/>
  <c r="F448"/>
  <c r="D448"/>
  <c r="C448"/>
  <c r="B448"/>
  <c r="A448"/>
  <c r="F447"/>
  <c r="D447"/>
  <c r="C447"/>
  <c r="B447"/>
  <c r="A447"/>
  <c r="F446"/>
  <c r="D446"/>
  <c r="C446"/>
  <c r="B446"/>
  <c r="A446"/>
  <c r="F445"/>
  <c r="D445"/>
  <c r="C445"/>
  <c r="B445"/>
  <c r="A445"/>
  <c r="F444"/>
  <c r="D444"/>
  <c r="C444"/>
  <c r="B444"/>
  <c r="A444"/>
  <c r="F443"/>
  <c r="D443"/>
  <c r="C443"/>
  <c r="B443"/>
  <c r="A443"/>
  <c r="F442"/>
  <c r="D442"/>
  <c r="C442"/>
  <c r="B442"/>
  <c r="A442"/>
  <c r="F441"/>
  <c r="D441"/>
  <c r="C441"/>
  <c r="B441"/>
  <c r="A441"/>
  <c r="F440"/>
  <c r="D440"/>
  <c r="C440"/>
  <c r="B440"/>
  <c r="A440"/>
  <c r="F439"/>
  <c r="D439"/>
  <c r="C439"/>
  <c r="B439"/>
  <c r="A439"/>
  <c r="F438"/>
  <c r="D438"/>
  <c r="C438"/>
  <c r="B438"/>
  <c r="A438"/>
  <c r="F437"/>
  <c r="D437"/>
  <c r="C437"/>
  <c r="B437"/>
  <c r="A437"/>
  <c r="F436"/>
  <c r="D436"/>
  <c r="C436"/>
  <c r="B436"/>
  <c r="A436"/>
  <c r="F435"/>
  <c r="D435"/>
  <c r="C435"/>
  <c r="B435"/>
  <c r="A435"/>
  <c r="F434"/>
  <c r="D434"/>
  <c r="C434"/>
  <c r="B434"/>
  <c r="A434"/>
  <c r="F433"/>
  <c r="D433"/>
  <c r="C433"/>
  <c r="B433"/>
  <c r="A433"/>
  <c r="F432"/>
  <c r="D432"/>
  <c r="C432"/>
  <c r="B432"/>
  <c r="A432"/>
  <c r="F431"/>
  <c r="D431"/>
  <c r="C431"/>
  <c r="B431"/>
  <c r="A431"/>
  <c r="F430"/>
  <c r="D430"/>
  <c r="C430"/>
  <c r="B430"/>
  <c r="A430"/>
  <c r="F429"/>
  <c r="D429"/>
  <c r="C429"/>
  <c r="B429"/>
  <c r="A429"/>
  <c r="F428"/>
  <c r="D428"/>
  <c r="C428"/>
  <c r="B428"/>
  <c r="A428"/>
  <c r="F427"/>
  <c r="D427"/>
  <c r="C427"/>
  <c r="B427"/>
  <c r="A427"/>
  <c r="F426"/>
  <c r="D426"/>
  <c r="C426"/>
  <c r="B426"/>
  <c r="A426"/>
  <c r="F425"/>
  <c r="D425"/>
  <c r="C425"/>
  <c r="B425"/>
  <c r="A425"/>
  <c r="F424"/>
  <c r="D424"/>
  <c r="C424"/>
  <c r="B424"/>
  <c r="A424"/>
  <c r="F423"/>
  <c r="D423"/>
  <c r="C423"/>
  <c r="B423"/>
  <c r="A423"/>
  <c r="F422"/>
  <c r="D422"/>
  <c r="C422"/>
  <c r="B422"/>
  <c r="A422"/>
  <c r="F421"/>
  <c r="D421"/>
  <c r="C421"/>
  <c r="B421"/>
  <c r="A421"/>
  <c r="F420"/>
  <c r="D420"/>
  <c r="C420"/>
  <c r="B420"/>
  <c r="A420"/>
  <c r="F419"/>
  <c r="D419"/>
  <c r="C419"/>
  <c r="B419"/>
  <c r="A419"/>
  <c r="F418"/>
  <c r="D418"/>
  <c r="C418"/>
  <c r="B418"/>
  <c r="A418"/>
  <c r="F417"/>
  <c r="D417"/>
  <c r="C417"/>
  <c r="B417"/>
  <c r="A417"/>
  <c r="F416"/>
  <c r="D416"/>
  <c r="C416"/>
  <c r="B416"/>
  <c r="A416"/>
  <c r="F415"/>
  <c r="D415"/>
  <c r="C415"/>
  <c r="B415"/>
  <c r="A415"/>
  <c r="F414"/>
  <c r="D414"/>
  <c r="C414"/>
  <c r="B414"/>
  <c r="A414"/>
  <c r="F413"/>
  <c r="D413"/>
  <c r="C413"/>
  <c r="B413"/>
  <c r="A413"/>
  <c r="F412"/>
  <c r="D412"/>
  <c r="C412"/>
  <c r="B412"/>
  <c r="A412"/>
  <c r="F411"/>
  <c r="D411"/>
  <c r="C411"/>
  <c r="B411"/>
  <c r="A411"/>
  <c r="F410"/>
  <c r="D410"/>
  <c r="C410"/>
  <c r="B410"/>
  <c r="A410"/>
  <c r="F409"/>
  <c r="D409"/>
  <c r="C409"/>
  <c r="B409"/>
  <c r="A409"/>
  <c r="F408"/>
  <c r="D408"/>
  <c r="C408"/>
  <c r="B408"/>
  <c r="A408"/>
  <c r="F407"/>
  <c r="D407"/>
  <c r="C407"/>
  <c r="B407"/>
  <c r="A407"/>
  <c r="F406"/>
  <c r="D406"/>
  <c r="C406"/>
  <c r="B406"/>
  <c r="A406"/>
  <c r="F405"/>
  <c r="D405"/>
  <c r="C405"/>
  <c r="B405"/>
  <c r="A405"/>
  <c r="F404"/>
  <c r="D404"/>
  <c r="C404"/>
  <c r="B404"/>
  <c r="A404"/>
  <c r="F403"/>
  <c r="D403"/>
  <c r="C403"/>
  <c r="B403"/>
  <c r="A403"/>
  <c r="F402"/>
  <c r="D402"/>
  <c r="C402"/>
  <c r="B402"/>
  <c r="A402"/>
  <c r="F401"/>
  <c r="D401"/>
  <c r="C401"/>
  <c r="B401"/>
  <c r="A401"/>
  <c r="F400"/>
  <c r="D400"/>
  <c r="C400"/>
  <c r="B400"/>
  <c r="A400"/>
  <c r="F399"/>
  <c r="D399"/>
  <c r="C399"/>
  <c r="B399"/>
  <c r="A399"/>
  <c r="F398"/>
  <c r="D398"/>
  <c r="C398"/>
  <c r="B398"/>
  <c r="A398"/>
  <c r="F397"/>
  <c r="D397"/>
  <c r="C397"/>
  <c r="B397"/>
  <c r="A397"/>
  <c r="F396"/>
  <c r="D396"/>
  <c r="C396"/>
  <c r="B396"/>
  <c r="A396"/>
  <c r="F395"/>
  <c r="D395"/>
  <c r="C395"/>
  <c r="B395"/>
  <c r="A395"/>
  <c r="F394"/>
  <c r="D394"/>
  <c r="C394"/>
  <c r="B394"/>
  <c r="A394"/>
  <c r="F393"/>
  <c r="D393"/>
  <c r="C393"/>
  <c r="B393"/>
  <c r="A393"/>
  <c r="F392"/>
  <c r="D392"/>
  <c r="C392"/>
  <c r="B392"/>
  <c r="A392"/>
  <c r="F391"/>
  <c r="D391"/>
  <c r="C391"/>
  <c r="B391"/>
  <c r="A391"/>
  <c r="F390"/>
  <c r="D390"/>
  <c r="C390"/>
  <c r="B390"/>
  <c r="A390"/>
  <c r="F389"/>
  <c r="D389"/>
  <c r="C389"/>
  <c r="B389"/>
  <c r="A389"/>
  <c r="F388"/>
  <c r="D388"/>
  <c r="C388"/>
  <c r="B388"/>
  <c r="A388"/>
  <c r="F387"/>
  <c r="D387"/>
  <c r="C387"/>
  <c r="B387"/>
  <c r="A387"/>
  <c r="F386"/>
  <c r="D386"/>
  <c r="C386"/>
  <c r="B386"/>
  <c r="A386"/>
  <c r="F385"/>
  <c r="D385"/>
  <c r="C385"/>
  <c r="B385"/>
  <c r="A385"/>
  <c r="F384"/>
  <c r="D384"/>
  <c r="C384"/>
  <c r="B384"/>
  <c r="A384"/>
  <c r="F383"/>
  <c r="D383"/>
  <c r="C383"/>
  <c r="B383"/>
  <c r="A383"/>
  <c r="F382"/>
  <c r="D382"/>
  <c r="C382"/>
  <c r="B382"/>
  <c r="A382"/>
  <c r="F381"/>
  <c r="D381"/>
  <c r="C381"/>
  <c r="B381"/>
  <c r="A381"/>
  <c r="F380"/>
  <c r="D380"/>
  <c r="C380"/>
  <c r="B380"/>
  <c r="A380"/>
  <c r="F379"/>
  <c r="D379"/>
  <c r="C379"/>
  <c r="B379"/>
  <c r="A379"/>
  <c r="F378"/>
  <c r="D378"/>
  <c r="C378"/>
  <c r="B378"/>
  <c r="A378"/>
  <c r="F377"/>
  <c r="D377"/>
  <c r="C377"/>
  <c r="B377"/>
  <c r="A377"/>
  <c r="F376"/>
  <c r="D376"/>
  <c r="C376"/>
  <c r="B376"/>
  <c r="A376"/>
  <c r="F375"/>
  <c r="D375"/>
  <c r="C375"/>
  <c r="B375"/>
  <c r="A375"/>
  <c r="F374"/>
  <c r="D374"/>
  <c r="C374"/>
  <c r="B374"/>
  <c r="A374"/>
  <c r="F373"/>
  <c r="D373"/>
  <c r="C373"/>
  <c r="B373"/>
  <c r="A373"/>
  <c r="F372"/>
  <c r="D372"/>
  <c r="C372"/>
  <c r="B372"/>
  <c r="A372"/>
  <c r="F371"/>
  <c r="D371"/>
  <c r="C371"/>
  <c r="B371"/>
  <c r="A371"/>
  <c r="F370"/>
  <c r="D370"/>
  <c r="C370"/>
  <c r="B370"/>
  <c r="A370"/>
  <c r="F369"/>
  <c r="D369"/>
  <c r="C369"/>
  <c r="B369"/>
  <c r="A369"/>
  <c r="F368"/>
  <c r="D368"/>
  <c r="C368"/>
  <c r="B368"/>
  <c r="A368"/>
  <c r="F367"/>
  <c r="D367"/>
  <c r="C367"/>
  <c r="B367"/>
  <c r="A367"/>
  <c r="F366"/>
  <c r="D366"/>
  <c r="C366"/>
  <c r="B366"/>
  <c r="A366"/>
  <c r="F365"/>
  <c r="D365"/>
  <c r="C365"/>
  <c r="B365"/>
  <c r="A365"/>
  <c r="F364"/>
  <c r="D364"/>
  <c r="C364"/>
  <c r="B364"/>
  <c r="A364"/>
  <c r="F363"/>
  <c r="D363"/>
  <c r="C363"/>
  <c r="B363"/>
  <c r="A363"/>
  <c r="F362"/>
  <c r="D362"/>
  <c r="C362"/>
  <c r="B362"/>
  <c r="A362"/>
  <c r="F361"/>
  <c r="D361"/>
  <c r="C361"/>
  <c r="B361"/>
  <c r="A361"/>
  <c r="F360"/>
  <c r="D360"/>
  <c r="C360"/>
  <c r="B360"/>
  <c r="A360"/>
  <c r="F359"/>
  <c r="D359"/>
  <c r="C359"/>
  <c r="B359"/>
  <c r="A359"/>
  <c r="F358"/>
  <c r="D358"/>
  <c r="C358"/>
  <c r="B358"/>
  <c r="A358"/>
  <c r="F357"/>
  <c r="D357"/>
  <c r="C357"/>
  <c r="B357"/>
  <c r="A357"/>
  <c r="F356"/>
  <c r="D356"/>
  <c r="C356"/>
  <c r="B356"/>
  <c r="A356"/>
  <c r="F355"/>
  <c r="D355"/>
  <c r="C355"/>
  <c r="B355"/>
  <c r="A355"/>
  <c r="F354"/>
  <c r="D354"/>
  <c r="C354"/>
  <c r="B354"/>
  <c r="A354"/>
  <c r="F353"/>
  <c r="D353"/>
  <c r="C353"/>
  <c r="B353"/>
  <c r="A353"/>
  <c r="F352"/>
  <c r="D352"/>
  <c r="C352"/>
  <c r="B352"/>
  <c r="A352"/>
  <c r="F351"/>
  <c r="D351"/>
  <c r="C351"/>
  <c r="B351"/>
  <c r="A351"/>
  <c r="F350"/>
  <c r="D350"/>
  <c r="C350"/>
  <c r="B350"/>
  <c r="A350"/>
  <c r="F349"/>
  <c r="D349"/>
  <c r="C349"/>
  <c r="B349"/>
  <c r="A349"/>
  <c r="F348"/>
  <c r="D348"/>
  <c r="C348"/>
  <c r="B348"/>
  <c r="A348"/>
  <c r="F347"/>
  <c r="D347"/>
  <c r="C347"/>
  <c r="B347"/>
  <c r="A347"/>
  <c r="F346"/>
  <c r="D346"/>
  <c r="C346"/>
  <c r="B346"/>
  <c r="A346"/>
  <c r="F345"/>
  <c r="D345"/>
  <c r="C345"/>
  <c r="B345"/>
  <c r="A345"/>
  <c r="F344"/>
  <c r="D344"/>
  <c r="C344"/>
  <c r="B344"/>
  <c r="A344"/>
  <c r="F343"/>
  <c r="D343"/>
  <c r="C343"/>
  <c r="B343"/>
  <c r="A343"/>
  <c r="F342"/>
  <c r="D342"/>
  <c r="C342"/>
  <c r="B342"/>
  <c r="A342"/>
  <c r="F341"/>
  <c r="D341"/>
  <c r="C341"/>
  <c r="B341"/>
  <c r="A341"/>
  <c r="F340"/>
  <c r="D340"/>
  <c r="C340"/>
  <c r="B340"/>
  <c r="A340"/>
  <c r="F339"/>
  <c r="D339"/>
  <c r="C339"/>
  <c r="B339"/>
  <c r="A339"/>
  <c r="F338"/>
  <c r="D338"/>
  <c r="C338"/>
  <c r="B338"/>
  <c r="A338"/>
  <c r="F337"/>
  <c r="D337"/>
  <c r="C337"/>
  <c r="B337"/>
  <c r="A337"/>
  <c r="F336"/>
  <c r="D336"/>
  <c r="C336"/>
  <c r="B336"/>
  <c r="A336"/>
  <c r="F335"/>
  <c r="D335"/>
  <c r="C335"/>
  <c r="B335"/>
  <c r="A335"/>
  <c r="F334"/>
  <c r="D334"/>
  <c r="C334"/>
  <c r="B334"/>
  <c r="A334"/>
  <c r="F333"/>
  <c r="D333"/>
  <c r="C333"/>
  <c r="B333"/>
  <c r="A333"/>
  <c r="F332"/>
  <c r="D332"/>
  <c r="C332"/>
  <c r="B332"/>
  <c r="A332"/>
  <c r="F331"/>
  <c r="D331"/>
  <c r="C331"/>
  <c r="B331"/>
  <c r="A331"/>
  <c r="F330"/>
  <c r="D330"/>
  <c r="C330"/>
  <c r="B330"/>
  <c r="A330"/>
  <c r="F329"/>
  <c r="D329"/>
  <c r="C329"/>
  <c r="B329"/>
  <c r="A329"/>
  <c r="F328"/>
  <c r="D328"/>
  <c r="C328"/>
  <c r="B328"/>
  <c r="A328"/>
  <c r="F327"/>
  <c r="D327"/>
  <c r="C327"/>
  <c r="B327"/>
  <c r="A327"/>
  <c r="F326"/>
  <c r="D326"/>
  <c r="C326"/>
  <c r="B326"/>
  <c r="A326"/>
  <c r="F325"/>
  <c r="D325"/>
  <c r="C325"/>
  <c r="B325"/>
  <c r="A325"/>
  <c r="F324"/>
  <c r="D324"/>
  <c r="C324"/>
  <c r="B324"/>
  <c r="A324"/>
  <c r="F323"/>
  <c r="D323"/>
  <c r="C323"/>
  <c r="B323"/>
  <c r="A323"/>
  <c r="F322"/>
  <c r="D322"/>
  <c r="C322"/>
  <c r="B322"/>
  <c r="A322"/>
  <c r="F321"/>
  <c r="D321"/>
  <c r="C321"/>
  <c r="B321"/>
  <c r="A321"/>
  <c r="F320"/>
  <c r="D320"/>
  <c r="C320"/>
  <c r="B320"/>
  <c r="A320"/>
  <c r="F319"/>
  <c r="D319"/>
  <c r="C319"/>
  <c r="B319"/>
  <c r="A319"/>
  <c r="F318"/>
  <c r="D318"/>
  <c r="C318"/>
  <c r="B318"/>
  <c r="A318"/>
  <c r="F317"/>
  <c r="D317"/>
  <c r="C317"/>
  <c r="B317"/>
  <c r="A317"/>
  <c r="F316"/>
  <c r="D316"/>
  <c r="C316"/>
  <c r="B316"/>
  <c r="A316"/>
  <c r="F315"/>
  <c r="D315"/>
  <c r="C315"/>
  <c r="B315"/>
  <c r="A315"/>
  <c r="F314"/>
  <c r="D314"/>
  <c r="C314"/>
  <c r="B314"/>
  <c r="A314"/>
  <c r="F313"/>
  <c r="D313"/>
  <c r="C313"/>
  <c r="B313"/>
  <c r="A313"/>
  <c r="F312"/>
  <c r="D312"/>
  <c r="C312"/>
  <c r="B312"/>
  <c r="A312"/>
  <c r="F311"/>
  <c r="D311"/>
  <c r="C311"/>
  <c r="B311"/>
  <c r="A311"/>
  <c r="F310"/>
  <c r="D310"/>
  <c r="C310"/>
  <c r="B310"/>
  <c r="A310"/>
  <c r="F309"/>
  <c r="D309"/>
  <c r="C309"/>
  <c r="B309"/>
  <c r="A309"/>
  <c r="F308"/>
  <c r="D308"/>
  <c r="C308"/>
  <c r="B308"/>
  <c r="A308"/>
  <c r="F307"/>
  <c r="D307"/>
  <c r="C307"/>
  <c r="B307"/>
  <c r="A307"/>
  <c r="F306"/>
  <c r="D306"/>
  <c r="C306"/>
  <c r="B306"/>
  <c r="A306"/>
  <c r="F305"/>
  <c r="D305"/>
  <c r="C305"/>
  <c r="B305"/>
  <c r="A305"/>
  <c r="F304"/>
  <c r="D304"/>
  <c r="C304"/>
  <c r="B304"/>
  <c r="A304"/>
  <c r="F303"/>
  <c r="D303"/>
  <c r="C303"/>
  <c r="B303"/>
  <c r="A303"/>
  <c r="F302"/>
  <c r="D302"/>
  <c r="C302"/>
  <c r="B302"/>
  <c r="A302"/>
  <c r="F301"/>
  <c r="D301"/>
  <c r="C301"/>
  <c r="B301"/>
  <c r="A301"/>
  <c r="F300"/>
  <c r="D300"/>
  <c r="C300"/>
  <c r="B300"/>
  <c r="A300"/>
  <c r="F299"/>
  <c r="D299"/>
  <c r="C299"/>
  <c r="B299"/>
  <c r="A299"/>
  <c r="F298"/>
  <c r="D298"/>
  <c r="C298"/>
  <c r="B298"/>
  <c r="A298"/>
  <c r="F297"/>
  <c r="D297"/>
  <c r="C297"/>
  <c r="B297"/>
  <c r="A297"/>
  <c r="F296"/>
  <c r="D296"/>
  <c r="C296"/>
  <c r="B296"/>
  <c r="A296"/>
  <c r="F295"/>
  <c r="D295"/>
  <c r="C295"/>
  <c r="B295"/>
  <c r="A295"/>
  <c r="F294"/>
  <c r="D294"/>
  <c r="C294"/>
  <c r="B294"/>
  <c r="A294"/>
  <c r="F293"/>
  <c r="D293"/>
  <c r="C293"/>
  <c r="B293"/>
  <c r="A293"/>
  <c r="F292"/>
  <c r="D292"/>
  <c r="C292"/>
  <c r="B292"/>
  <c r="A292"/>
  <c r="F291"/>
  <c r="D291"/>
  <c r="C291"/>
  <c r="B291"/>
  <c r="A291"/>
  <c r="F290"/>
  <c r="D290"/>
  <c r="C290"/>
  <c r="B290"/>
  <c r="A290"/>
  <c r="F289"/>
  <c r="D289"/>
  <c r="C289"/>
  <c r="B289"/>
  <c r="A289"/>
  <c r="F288"/>
  <c r="D288"/>
  <c r="C288"/>
  <c r="B288"/>
  <c r="A288"/>
  <c r="F287"/>
  <c r="D287"/>
  <c r="C287"/>
  <c r="B287"/>
  <c r="A287"/>
  <c r="F286"/>
  <c r="D286"/>
  <c r="C286"/>
  <c r="B286"/>
  <c r="A286"/>
  <c r="F285"/>
  <c r="D285"/>
  <c r="C285"/>
  <c r="B285"/>
  <c r="A285"/>
  <c r="F284"/>
  <c r="D284"/>
  <c r="C284"/>
  <c r="B284"/>
  <c r="A284"/>
  <c r="F283"/>
  <c r="D283"/>
  <c r="C283"/>
  <c r="B283"/>
  <c r="A283"/>
  <c r="F282"/>
  <c r="D282"/>
  <c r="C282"/>
  <c r="B282"/>
  <c r="A282"/>
  <c r="F281"/>
  <c r="D281"/>
  <c r="C281"/>
  <c r="B281"/>
  <c r="A281"/>
  <c r="F280"/>
  <c r="D280"/>
  <c r="C280"/>
  <c r="B280"/>
  <c r="A280"/>
  <c r="F279"/>
  <c r="D279"/>
  <c r="C279"/>
  <c r="B279"/>
  <c r="A279"/>
  <c r="F278"/>
  <c r="D278"/>
  <c r="C278"/>
  <c r="B278"/>
  <c r="A278"/>
  <c r="F277"/>
  <c r="D277"/>
  <c r="C277"/>
  <c r="B277"/>
  <c r="A277"/>
  <c r="F276"/>
  <c r="D276"/>
  <c r="C276"/>
  <c r="B276"/>
  <c r="A276"/>
  <c r="F275"/>
  <c r="D275"/>
  <c r="C275"/>
  <c r="B275"/>
  <c r="A275"/>
  <c r="F274"/>
  <c r="D274"/>
  <c r="C274"/>
  <c r="B274"/>
  <c r="A274"/>
  <c r="F273"/>
  <c r="D273"/>
  <c r="C273"/>
  <c r="B273"/>
  <c r="A273"/>
  <c r="F272"/>
  <c r="D272"/>
  <c r="C272"/>
  <c r="B272"/>
  <c r="A272"/>
  <c r="F271"/>
  <c r="D271"/>
  <c r="C271"/>
  <c r="B271"/>
  <c r="A271"/>
  <c r="F270"/>
  <c r="D270"/>
  <c r="C270"/>
  <c r="B270"/>
  <c r="A270"/>
  <c r="F269"/>
  <c r="D269"/>
  <c r="C269"/>
  <c r="B269"/>
  <c r="A269"/>
  <c r="F268"/>
  <c r="D268"/>
  <c r="C268"/>
  <c r="B268"/>
  <c r="A268"/>
  <c r="F267"/>
  <c r="D267"/>
  <c r="C267"/>
  <c r="B267"/>
  <c r="A267"/>
  <c r="F266"/>
  <c r="D266"/>
  <c r="C266"/>
  <c r="B266"/>
  <c r="A266"/>
  <c r="F265"/>
  <c r="D265"/>
  <c r="C265"/>
  <c r="B265"/>
  <c r="A265"/>
  <c r="F264"/>
  <c r="D264"/>
  <c r="C264"/>
  <c r="B264"/>
  <c r="A264"/>
  <c r="F263"/>
  <c r="D263"/>
  <c r="C263"/>
  <c r="B263"/>
  <c r="A263"/>
  <c r="F262"/>
  <c r="D262"/>
  <c r="C262"/>
  <c r="B262"/>
  <c r="A262"/>
  <c r="F261"/>
  <c r="D261"/>
  <c r="C261"/>
  <c r="B261"/>
  <c r="A261"/>
  <c r="F260"/>
  <c r="D260"/>
  <c r="C260"/>
  <c r="B260"/>
  <c r="A260"/>
  <c r="F259"/>
  <c r="D259"/>
  <c r="C259"/>
  <c r="B259"/>
  <c r="A259"/>
  <c r="F258"/>
  <c r="D258"/>
  <c r="C258"/>
  <c r="B258"/>
  <c r="A258"/>
  <c r="F257"/>
  <c r="D257"/>
  <c r="C257"/>
  <c r="B257"/>
  <c r="A257"/>
  <c r="F256"/>
  <c r="D256"/>
  <c r="C256"/>
  <c r="B256"/>
  <c r="A256"/>
  <c r="F255"/>
  <c r="D255"/>
  <c r="C255"/>
  <c r="B255"/>
  <c r="A255"/>
  <c r="F254"/>
  <c r="D254"/>
  <c r="C254"/>
  <c r="B254"/>
  <c r="A254"/>
  <c r="F253"/>
  <c r="D253"/>
  <c r="C253"/>
  <c r="B253"/>
  <c r="A253"/>
  <c r="F252"/>
  <c r="D252"/>
  <c r="C252"/>
  <c r="B252"/>
  <c r="A252"/>
  <c r="F251"/>
  <c r="D251"/>
  <c r="C251"/>
  <c r="B251"/>
  <c r="A251"/>
  <c r="F250"/>
  <c r="D250"/>
  <c r="C250"/>
  <c r="B250"/>
  <c r="A250"/>
  <c r="F249"/>
  <c r="D249"/>
  <c r="C249"/>
  <c r="B249"/>
  <c r="A249"/>
  <c r="F248"/>
  <c r="D248"/>
  <c r="C248"/>
  <c r="B248"/>
  <c r="A248"/>
  <c r="F247"/>
  <c r="D247"/>
  <c r="C247"/>
  <c r="B247"/>
  <c r="A247"/>
  <c r="F246"/>
  <c r="D246"/>
  <c r="C246"/>
  <c r="B246"/>
  <c r="A246"/>
  <c r="F245"/>
  <c r="D245"/>
  <c r="C245"/>
  <c r="B245"/>
  <c r="A245"/>
  <c r="F244"/>
  <c r="D244"/>
  <c r="C244"/>
  <c r="B244"/>
  <c r="A244"/>
  <c r="F243"/>
  <c r="D243"/>
  <c r="C243"/>
  <c r="B243"/>
  <c r="A243"/>
  <c r="F242"/>
  <c r="D242"/>
  <c r="C242"/>
  <c r="B242"/>
  <c r="A242"/>
  <c r="F241"/>
  <c r="D241"/>
  <c r="C241"/>
  <c r="B241"/>
  <c r="A241"/>
  <c r="F240"/>
  <c r="D240"/>
  <c r="C240"/>
  <c r="B240"/>
  <c r="A240"/>
  <c r="F239"/>
  <c r="D239"/>
  <c r="C239"/>
  <c r="B239"/>
  <c r="A239"/>
  <c r="F238"/>
  <c r="D238"/>
  <c r="C238"/>
  <c r="B238"/>
  <c r="A238"/>
  <c r="F237"/>
  <c r="D237"/>
  <c r="C237"/>
  <c r="B237"/>
  <c r="A237"/>
  <c r="F236"/>
  <c r="D236"/>
  <c r="C236"/>
  <c r="B236"/>
  <c r="A236"/>
  <c r="F235"/>
  <c r="D235"/>
  <c r="C235"/>
  <c r="B235"/>
  <c r="A235"/>
  <c r="F234"/>
  <c r="D234"/>
  <c r="C234"/>
  <c r="B234"/>
  <c r="A234"/>
  <c r="F233"/>
  <c r="D233"/>
  <c r="C233"/>
  <c r="B233"/>
  <c r="A233"/>
  <c r="F232"/>
  <c r="D232"/>
  <c r="C232"/>
  <c r="B232"/>
  <c r="A232"/>
  <c r="F231"/>
  <c r="D231"/>
  <c r="C231"/>
  <c r="B231"/>
  <c r="A231"/>
  <c r="F230"/>
  <c r="D230"/>
  <c r="C230"/>
  <c r="B230"/>
  <c r="A230"/>
  <c r="F229"/>
  <c r="D229"/>
  <c r="C229"/>
  <c r="B229"/>
  <c r="A229"/>
  <c r="F228"/>
  <c r="D228"/>
  <c r="C228"/>
  <c r="B228"/>
  <c r="A228"/>
  <c r="F227"/>
  <c r="D227"/>
  <c r="C227"/>
  <c r="B227"/>
  <c r="A227"/>
  <c r="F226"/>
  <c r="D226"/>
  <c r="C226"/>
  <c r="B226"/>
  <c r="A226"/>
  <c r="F225"/>
  <c r="D225"/>
  <c r="C225"/>
  <c r="B225"/>
  <c r="A225"/>
  <c r="F224"/>
  <c r="D224"/>
  <c r="C224"/>
  <c r="B224"/>
  <c r="A224"/>
  <c r="F223"/>
  <c r="D223"/>
  <c r="C223"/>
  <c r="B223"/>
  <c r="A223"/>
  <c r="F222"/>
  <c r="D222"/>
  <c r="C222"/>
  <c r="B222"/>
  <c r="A222"/>
  <c r="F221"/>
  <c r="D221"/>
  <c r="C221"/>
  <c r="B221"/>
  <c r="A221"/>
  <c r="F220"/>
  <c r="D220"/>
  <c r="C220"/>
  <c r="B220"/>
  <c r="A220"/>
  <c r="F219"/>
  <c r="D219"/>
  <c r="C219"/>
  <c r="B219"/>
  <c r="A219"/>
  <c r="F218"/>
  <c r="D218"/>
  <c r="C218"/>
  <c r="B218"/>
  <c r="A218"/>
  <c r="F217"/>
  <c r="D217"/>
  <c r="C217"/>
  <c r="B217"/>
  <c r="A217"/>
  <c r="F216"/>
  <c r="D216"/>
  <c r="C216"/>
  <c r="B216"/>
  <c r="A216"/>
  <c r="F215"/>
  <c r="D215"/>
  <c r="C215"/>
  <c r="B215"/>
  <c r="A215"/>
  <c r="F214"/>
  <c r="D214"/>
  <c r="C214"/>
  <c r="B214"/>
  <c r="A214"/>
  <c r="F213"/>
  <c r="D213"/>
  <c r="C213"/>
  <c r="B213"/>
  <c r="A213"/>
  <c r="F212"/>
  <c r="D212"/>
  <c r="C212"/>
  <c r="B212"/>
  <c r="A212"/>
  <c r="F211"/>
  <c r="D211"/>
  <c r="C211"/>
  <c r="B211"/>
  <c r="A211"/>
  <c r="F210"/>
  <c r="D210"/>
  <c r="C210"/>
  <c r="B210"/>
  <c r="A210"/>
  <c r="F209"/>
  <c r="D209"/>
  <c r="C209"/>
  <c r="B209"/>
  <c r="A209"/>
  <c r="F208"/>
  <c r="D208"/>
  <c r="C208"/>
  <c r="B208"/>
  <c r="A208"/>
  <c r="F207"/>
  <c r="D207"/>
  <c r="C207"/>
  <c r="B207"/>
  <c r="A207"/>
  <c r="F206"/>
  <c r="D206"/>
  <c r="C206"/>
  <c r="B206"/>
  <c r="A206"/>
  <c r="F205"/>
  <c r="D205"/>
  <c r="C205"/>
  <c r="B205"/>
  <c r="A205"/>
  <c r="F204"/>
  <c r="D204"/>
  <c r="C204"/>
  <c r="B204"/>
  <c r="A204"/>
  <c r="F203"/>
  <c r="D203"/>
  <c r="C203"/>
  <c r="B203"/>
  <c r="A203"/>
  <c r="F202"/>
  <c r="D202"/>
  <c r="C202"/>
  <c r="B202"/>
  <c r="A202"/>
  <c r="F201"/>
  <c r="D201"/>
  <c r="C201"/>
  <c r="B201"/>
  <c r="A201"/>
  <c r="F200"/>
  <c r="D200"/>
  <c r="C200"/>
  <c r="B200"/>
  <c r="A200"/>
  <c r="F199"/>
  <c r="D199"/>
  <c r="C199"/>
  <c r="B199"/>
  <c r="A199"/>
  <c r="F198"/>
  <c r="D198"/>
  <c r="C198"/>
  <c r="B198"/>
  <c r="A198"/>
  <c r="F197"/>
  <c r="D197"/>
  <c r="C197"/>
  <c r="B197"/>
  <c r="A197"/>
  <c r="F196"/>
  <c r="D196"/>
  <c r="C196"/>
  <c r="B196"/>
  <c r="A196"/>
  <c r="F195"/>
  <c r="D195"/>
  <c r="C195"/>
  <c r="B195"/>
  <c r="A195"/>
  <c r="F194"/>
  <c r="D194"/>
  <c r="C194"/>
  <c r="B194"/>
  <c r="A194"/>
  <c r="F193"/>
  <c r="D193"/>
  <c r="C193"/>
  <c r="B193"/>
  <c r="A193"/>
  <c r="F192"/>
  <c r="D192"/>
  <c r="C192"/>
  <c r="B192"/>
  <c r="A192"/>
  <c r="F191"/>
  <c r="D191"/>
  <c r="C191"/>
  <c r="B191"/>
  <c r="A191"/>
  <c r="F190"/>
  <c r="D190"/>
  <c r="C190"/>
  <c r="B190"/>
  <c r="A190"/>
  <c r="F189"/>
  <c r="D189"/>
  <c r="C189"/>
  <c r="B189"/>
  <c r="A189"/>
  <c r="F188"/>
  <c r="D188"/>
  <c r="C188"/>
  <c r="B188"/>
  <c r="A188"/>
  <c r="F187"/>
  <c r="D187"/>
  <c r="C187"/>
  <c r="B187"/>
  <c r="A187"/>
  <c r="F186"/>
  <c r="D186"/>
  <c r="C186"/>
  <c r="B186"/>
  <c r="A186"/>
  <c r="F185"/>
  <c r="D185"/>
  <c r="C185"/>
  <c r="B185"/>
  <c r="A185"/>
  <c r="F184"/>
  <c r="D184"/>
  <c r="C184"/>
  <c r="B184"/>
  <c r="A184"/>
  <c r="F183"/>
  <c r="D183"/>
  <c r="C183"/>
  <c r="B183"/>
  <c r="A183"/>
  <c r="F182"/>
  <c r="D182"/>
  <c r="C182"/>
  <c r="B182"/>
  <c r="A182"/>
  <c r="F181"/>
  <c r="D181"/>
  <c r="C181"/>
  <c r="B181"/>
  <c r="A181"/>
  <c r="F180"/>
  <c r="D180"/>
  <c r="C180"/>
  <c r="B180"/>
  <c r="A180"/>
  <c r="F179"/>
  <c r="D179"/>
  <c r="C179"/>
  <c r="B179"/>
  <c r="A179"/>
  <c r="F178"/>
  <c r="D178"/>
  <c r="C178"/>
  <c r="B178"/>
  <c r="A178"/>
  <c r="F177"/>
  <c r="D177"/>
  <c r="C177"/>
  <c r="B177"/>
  <c r="A177"/>
  <c r="F176"/>
  <c r="D176"/>
  <c r="C176"/>
  <c r="B176"/>
  <c r="A176"/>
  <c r="F175"/>
  <c r="D175"/>
  <c r="C175"/>
  <c r="B175"/>
  <c r="A175"/>
  <c r="F174"/>
  <c r="D174"/>
  <c r="C174"/>
  <c r="B174"/>
  <c r="A174"/>
  <c r="F173"/>
  <c r="D173"/>
  <c r="C173"/>
  <c r="B173"/>
  <c r="A173"/>
  <c r="F172"/>
  <c r="D172"/>
  <c r="C172"/>
  <c r="B172"/>
  <c r="A172"/>
  <c r="F171"/>
  <c r="D171"/>
  <c r="C171"/>
  <c r="B171"/>
  <c r="A171"/>
  <c r="F170"/>
  <c r="D170"/>
  <c r="C170"/>
  <c r="B170"/>
  <c r="A170"/>
  <c r="F169"/>
  <c r="D169"/>
  <c r="C169"/>
  <c r="B169"/>
  <c r="A169"/>
  <c r="F168"/>
  <c r="D168"/>
  <c r="C168"/>
  <c r="B168"/>
  <c r="A168"/>
  <c r="F167"/>
  <c r="D167"/>
  <c r="C167"/>
  <c r="B167"/>
  <c r="A167"/>
  <c r="F166"/>
  <c r="D166"/>
  <c r="C166"/>
  <c r="B166"/>
  <c r="A166"/>
  <c r="F165"/>
  <c r="D165"/>
  <c r="C165"/>
  <c r="B165"/>
  <c r="A165"/>
  <c r="F164"/>
  <c r="D164"/>
  <c r="C164"/>
  <c r="B164"/>
  <c r="A164"/>
  <c r="F163"/>
  <c r="D163"/>
  <c r="C163"/>
  <c r="B163"/>
  <c r="A163"/>
  <c r="F162"/>
  <c r="D162"/>
  <c r="C162"/>
  <c r="B162"/>
  <c r="A162"/>
  <c r="F161"/>
  <c r="D161"/>
  <c r="C161"/>
  <c r="B161"/>
  <c r="A161"/>
  <c r="F160"/>
  <c r="D160"/>
  <c r="C160"/>
  <c r="B160"/>
  <c r="A160"/>
  <c r="F159"/>
  <c r="D159"/>
  <c r="C159"/>
  <c r="B159"/>
  <c r="A159"/>
  <c r="F158"/>
  <c r="D158"/>
  <c r="C158"/>
  <c r="B158"/>
  <c r="A158"/>
  <c r="F157"/>
  <c r="D157"/>
  <c r="C157"/>
  <c r="B157"/>
  <c r="A157"/>
  <c r="F156"/>
  <c r="D156"/>
  <c r="C156"/>
  <c r="B156"/>
  <c r="A156"/>
  <c r="F155"/>
  <c r="D155"/>
  <c r="C155"/>
  <c r="B155"/>
  <c r="A155"/>
  <c r="F154"/>
  <c r="D154"/>
  <c r="C154"/>
  <c r="B154"/>
  <c r="A154"/>
  <c r="F153"/>
  <c r="D153"/>
  <c r="C153"/>
  <c r="B153"/>
  <c r="A153"/>
  <c r="F152"/>
  <c r="D152"/>
  <c r="C152"/>
  <c r="B152"/>
  <c r="A152"/>
  <c r="F151"/>
  <c r="D151"/>
  <c r="C151"/>
  <c r="B151"/>
  <c r="A151"/>
  <c r="F150"/>
  <c r="D150"/>
  <c r="C150"/>
  <c r="B150"/>
  <c r="A150"/>
  <c r="F149"/>
  <c r="D149"/>
  <c r="C149"/>
  <c r="B149"/>
  <c r="A149"/>
  <c r="F148"/>
  <c r="D148"/>
  <c r="C148"/>
  <c r="B148"/>
  <c r="A148"/>
  <c r="F147"/>
  <c r="D147"/>
  <c r="C147"/>
  <c r="B147"/>
  <c r="A147"/>
  <c r="F146"/>
  <c r="D146"/>
  <c r="C146"/>
  <c r="B146"/>
  <c r="A146"/>
  <c r="F145"/>
  <c r="D145"/>
  <c r="C145"/>
  <c r="B145"/>
  <c r="A145"/>
  <c r="F144"/>
  <c r="D144"/>
  <c r="C144"/>
  <c r="B144"/>
  <c r="A144"/>
  <c r="F143"/>
  <c r="D143"/>
  <c r="C143"/>
  <c r="B143"/>
  <c r="A143"/>
  <c r="F142"/>
  <c r="D142"/>
  <c r="C142"/>
  <c r="B142"/>
  <c r="A142"/>
  <c r="F141"/>
  <c r="D141"/>
  <c r="C141"/>
  <c r="B141"/>
  <c r="A141"/>
  <c r="F140"/>
  <c r="D140"/>
  <c r="C140"/>
  <c r="B140"/>
  <c r="A140"/>
  <c r="F139"/>
  <c r="D139"/>
  <c r="C139"/>
  <c r="B139"/>
  <c r="A139"/>
  <c r="F138"/>
  <c r="D138"/>
  <c r="C138"/>
  <c r="B138"/>
  <c r="A138"/>
  <c r="F137"/>
  <c r="D137"/>
  <c r="C137"/>
  <c r="B137"/>
  <c r="A137"/>
  <c r="F136"/>
  <c r="D136"/>
  <c r="C136"/>
  <c r="B136"/>
  <c r="A136"/>
  <c r="F135"/>
  <c r="D135"/>
  <c r="C135"/>
  <c r="B135"/>
  <c r="A135"/>
  <c r="F134"/>
  <c r="D134"/>
  <c r="C134"/>
  <c r="B134"/>
  <c r="A134"/>
  <c r="F133"/>
  <c r="D133"/>
  <c r="C133"/>
  <c r="B133"/>
  <c r="A133"/>
  <c r="F132"/>
  <c r="D132"/>
  <c r="C132"/>
  <c r="B132"/>
  <c r="A132"/>
  <c r="F131"/>
  <c r="D131"/>
  <c r="C131"/>
  <c r="B131"/>
  <c r="A131"/>
  <c r="F130"/>
  <c r="D130"/>
  <c r="C130"/>
  <c r="B130"/>
  <c r="A130"/>
  <c r="F129"/>
  <c r="D129"/>
  <c r="C129"/>
  <c r="B129"/>
  <c r="A129"/>
  <c r="F128"/>
  <c r="D128"/>
  <c r="C128"/>
  <c r="B128"/>
  <c r="A128"/>
  <c r="F127"/>
  <c r="D127"/>
  <c r="C127"/>
  <c r="B127"/>
  <c r="A127"/>
  <c r="F126"/>
  <c r="D126"/>
  <c r="C126"/>
  <c r="B126"/>
  <c r="A126"/>
  <c r="F125"/>
  <c r="D125"/>
  <c r="C125"/>
  <c r="B125"/>
  <c r="A125"/>
  <c r="F124"/>
  <c r="D124"/>
  <c r="C124"/>
  <c r="B124"/>
  <c r="A124"/>
  <c r="F123"/>
  <c r="D123"/>
  <c r="C123"/>
  <c r="B123"/>
  <c r="A123"/>
  <c r="F122"/>
  <c r="D122"/>
  <c r="C122"/>
  <c r="B122"/>
  <c r="A122"/>
  <c r="F121"/>
  <c r="D121"/>
  <c r="C121"/>
  <c r="B121"/>
  <c r="A121"/>
  <c r="F120"/>
  <c r="D120"/>
  <c r="C120"/>
  <c r="B120"/>
  <c r="A120"/>
  <c r="F119"/>
  <c r="D119"/>
  <c r="C119"/>
  <c r="B119"/>
  <c r="A119"/>
  <c r="F118"/>
  <c r="D118"/>
  <c r="C118"/>
  <c r="B118"/>
  <c r="A118"/>
  <c r="F117"/>
  <c r="D117"/>
  <c r="C117"/>
  <c r="B117"/>
  <c r="A117"/>
  <c r="F116"/>
  <c r="D116"/>
  <c r="C116"/>
  <c r="B116"/>
  <c r="A116"/>
  <c r="F115"/>
  <c r="D115"/>
  <c r="C115"/>
  <c r="B115"/>
  <c r="A115"/>
  <c r="F114"/>
  <c r="D114"/>
  <c r="C114"/>
  <c r="B114"/>
  <c r="A114"/>
  <c r="F113"/>
  <c r="D113"/>
  <c r="C113"/>
  <c r="B113"/>
  <c r="A113"/>
  <c r="F112"/>
  <c r="D112"/>
  <c r="C112"/>
  <c r="B112"/>
  <c r="A112"/>
  <c r="F111"/>
  <c r="D111"/>
  <c r="C111"/>
  <c r="B111"/>
  <c r="A111"/>
  <c r="F110"/>
  <c r="D110"/>
  <c r="C110"/>
  <c r="B110"/>
  <c r="A110"/>
  <c r="F109"/>
  <c r="D109"/>
  <c r="C109"/>
  <c r="B109"/>
  <c r="A109"/>
  <c r="F108"/>
  <c r="D108"/>
  <c r="C108"/>
  <c r="B108"/>
  <c r="A108"/>
  <c r="F107"/>
  <c r="D107"/>
  <c r="C107"/>
  <c r="B107"/>
  <c r="A107"/>
  <c r="F106"/>
  <c r="D106"/>
  <c r="C106"/>
  <c r="B106"/>
  <c r="A106"/>
  <c r="F105"/>
  <c r="D105"/>
  <c r="C105"/>
  <c r="B105"/>
  <c r="A105"/>
  <c r="F104"/>
  <c r="D104"/>
  <c r="C104"/>
  <c r="B104"/>
  <c r="A104"/>
  <c r="F103"/>
  <c r="D103"/>
  <c r="C103"/>
  <c r="B103"/>
  <c r="A103"/>
  <c r="F102"/>
  <c r="D102"/>
  <c r="C102"/>
  <c r="B102"/>
  <c r="A102"/>
  <c r="F101"/>
  <c r="D101"/>
  <c r="C101"/>
  <c r="B101"/>
  <c r="A101"/>
  <c r="F100"/>
  <c r="D100"/>
  <c r="C100"/>
  <c r="B100"/>
  <c r="A100"/>
  <c r="F99"/>
  <c r="D99"/>
  <c r="C99"/>
  <c r="B99"/>
  <c r="A99"/>
  <c r="F98"/>
  <c r="D98"/>
  <c r="C98"/>
  <c r="B98"/>
  <c r="A98"/>
  <c r="F97"/>
  <c r="D97"/>
  <c r="C97"/>
  <c r="B97"/>
  <c r="A97"/>
  <c r="F96"/>
  <c r="D96"/>
  <c r="C96"/>
  <c r="B96"/>
  <c r="A96"/>
  <c r="F95"/>
  <c r="D95"/>
  <c r="C95"/>
  <c r="B95"/>
  <c r="A95"/>
  <c r="F94"/>
  <c r="D94"/>
  <c r="C94"/>
  <c r="B94"/>
  <c r="A94"/>
  <c r="F93"/>
  <c r="D93"/>
  <c r="C93"/>
  <c r="B93"/>
  <c r="A93"/>
  <c r="F92"/>
  <c r="D92"/>
  <c r="C92"/>
  <c r="B92"/>
  <c r="A92"/>
  <c r="F91"/>
  <c r="D91"/>
  <c r="C91"/>
  <c r="B91"/>
  <c r="A91"/>
  <c r="F90"/>
  <c r="D90"/>
  <c r="C90"/>
  <c r="B90"/>
  <c r="A90"/>
  <c r="F89"/>
  <c r="D89"/>
  <c r="C89"/>
  <c r="B89"/>
  <c r="A89"/>
  <c r="F88"/>
  <c r="D88"/>
  <c r="C88"/>
  <c r="B88"/>
  <c r="A88"/>
  <c r="F87"/>
  <c r="D87"/>
  <c r="C87"/>
  <c r="B87"/>
  <c r="A87"/>
  <c r="F86"/>
  <c r="D86"/>
  <c r="C86"/>
  <c r="B86"/>
  <c r="A86"/>
  <c r="F85"/>
  <c r="D85"/>
  <c r="C85"/>
  <c r="B85"/>
  <c r="A85"/>
  <c r="F84"/>
  <c r="D84"/>
  <c r="C84"/>
  <c r="B84"/>
  <c r="A84"/>
  <c r="F83"/>
  <c r="D83"/>
  <c r="C83"/>
  <c r="B83"/>
  <c r="A83"/>
  <c r="F82"/>
  <c r="D82"/>
  <c r="C82"/>
  <c r="B82"/>
  <c r="A82"/>
  <c r="F81"/>
  <c r="D81"/>
  <c r="C81"/>
  <c r="B81"/>
  <c r="A81"/>
  <c r="F80"/>
  <c r="D80"/>
  <c r="C80"/>
  <c r="B80"/>
  <c r="A80"/>
  <c r="F79"/>
  <c r="D79"/>
  <c r="C79"/>
  <c r="B79"/>
  <c r="A79"/>
  <c r="F78"/>
  <c r="D78"/>
  <c r="C78"/>
  <c r="B78"/>
  <c r="A78"/>
  <c r="F77"/>
  <c r="D77"/>
  <c r="C77"/>
  <c r="B77"/>
  <c r="A77"/>
  <c r="F76"/>
  <c r="D76"/>
  <c r="C76"/>
  <c r="B76"/>
  <c r="A76"/>
  <c r="F75"/>
  <c r="D75"/>
  <c r="C75"/>
  <c r="B75"/>
  <c r="A75"/>
  <c r="F74"/>
  <c r="D74"/>
  <c r="C74"/>
  <c r="B74"/>
  <c r="A74"/>
  <c r="F73"/>
  <c r="D73"/>
  <c r="C73"/>
  <c r="B73"/>
  <c r="A73"/>
  <c r="F72"/>
  <c r="D72"/>
  <c r="C72"/>
  <c r="B72"/>
  <c r="A72"/>
  <c r="F71"/>
  <c r="D71"/>
  <c r="C71"/>
  <c r="B71"/>
  <c r="A71"/>
  <c r="F70"/>
  <c r="D70"/>
  <c r="C70"/>
  <c r="B70"/>
  <c r="A70"/>
  <c r="F69"/>
  <c r="D69"/>
  <c r="C69"/>
  <c r="B69"/>
  <c r="A69"/>
  <c r="F68"/>
  <c r="D68"/>
  <c r="C68"/>
  <c r="B68"/>
  <c r="A68"/>
  <c r="F67"/>
  <c r="D67"/>
  <c r="C67"/>
  <c r="B67"/>
  <c r="A67"/>
  <c r="F66"/>
  <c r="D66"/>
  <c r="C66"/>
  <c r="B66"/>
  <c r="A66"/>
  <c r="F65"/>
  <c r="D65"/>
  <c r="C65"/>
  <c r="B65"/>
  <c r="A65"/>
  <c r="F64"/>
  <c r="D64"/>
  <c r="C64"/>
  <c r="B64"/>
  <c r="A64"/>
  <c r="F63"/>
  <c r="D63"/>
  <c r="C63"/>
  <c r="B63"/>
  <c r="A63"/>
  <c r="F62"/>
  <c r="D62"/>
  <c r="C62"/>
  <c r="B62"/>
  <c r="A62"/>
  <c r="F61"/>
  <c r="D61"/>
  <c r="C61"/>
  <c r="B61"/>
  <c r="A61"/>
  <c r="F60"/>
  <c r="D60"/>
  <c r="C60"/>
  <c r="B60"/>
  <c r="A60"/>
  <c r="F59"/>
  <c r="D59"/>
  <c r="C59"/>
  <c r="B59"/>
  <c r="A59"/>
  <c r="F58"/>
  <c r="D58"/>
  <c r="C58"/>
  <c r="B58"/>
  <c r="A58"/>
  <c r="F57"/>
  <c r="D57"/>
  <c r="C57"/>
  <c r="B57"/>
  <c r="A57"/>
  <c r="F56"/>
  <c r="D56"/>
  <c r="C56"/>
  <c r="B56"/>
  <c r="A56"/>
  <c r="F55"/>
  <c r="D55"/>
  <c r="C55"/>
  <c r="B55"/>
  <c r="A55"/>
  <c r="F54"/>
  <c r="D54"/>
  <c r="C54"/>
  <c r="B54"/>
  <c r="A54"/>
  <c r="F53"/>
  <c r="D53"/>
  <c r="C53"/>
  <c r="B53"/>
  <c r="A53"/>
  <c r="F52"/>
  <c r="D52"/>
  <c r="C52"/>
  <c r="B52"/>
  <c r="A52"/>
  <c r="F51"/>
  <c r="D51"/>
  <c r="C51"/>
  <c r="B51"/>
  <c r="A51"/>
  <c r="F50"/>
  <c r="D50"/>
  <c r="C50"/>
  <c r="B50"/>
  <c r="A50"/>
  <c r="F49"/>
  <c r="D49"/>
  <c r="C49"/>
  <c r="B49"/>
  <c r="A49"/>
  <c r="F48"/>
  <c r="D48"/>
  <c r="C48"/>
  <c r="B48"/>
  <c r="A48"/>
  <c r="F47"/>
  <c r="D47"/>
  <c r="C47"/>
  <c r="B47"/>
  <c r="A47"/>
  <c r="F46"/>
  <c r="D46"/>
  <c r="C46"/>
  <c r="B46"/>
  <c r="A46"/>
  <c r="F45"/>
  <c r="D45"/>
  <c r="C45"/>
  <c r="B45"/>
  <c r="A45"/>
  <c r="F44"/>
  <c r="D44"/>
  <c r="C44"/>
  <c r="B44"/>
  <c r="A44"/>
  <c r="F43"/>
  <c r="D43"/>
  <c r="C43"/>
  <c r="B43"/>
  <c r="A43"/>
  <c r="F42"/>
  <c r="D42"/>
  <c r="C42"/>
  <c r="B42"/>
  <c r="A42"/>
  <c r="F41"/>
  <c r="D41"/>
  <c r="C41"/>
  <c r="B41"/>
  <c r="A41"/>
  <c r="F40"/>
  <c r="D40"/>
  <c r="C40"/>
  <c r="B40"/>
  <c r="A40"/>
  <c r="F39"/>
  <c r="D39"/>
  <c r="C39"/>
  <c r="B39"/>
  <c r="A39"/>
  <c r="F38"/>
  <c r="D38"/>
  <c r="C38"/>
  <c r="B38"/>
  <c r="A38"/>
  <c r="F37"/>
  <c r="D37"/>
  <c r="C37"/>
  <c r="B37"/>
  <c r="A37"/>
  <c r="F36"/>
  <c r="D36"/>
  <c r="C36"/>
  <c r="B36"/>
  <c r="A36"/>
  <c r="F35"/>
  <c r="D35"/>
  <c r="C35"/>
  <c r="B35"/>
  <c r="A35"/>
  <c r="F34"/>
  <c r="D34"/>
  <c r="C34"/>
  <c r="B34"/>
  <c r="A34"/>
  <c r="F33"/>
  <c r="D33"/>
  <c r="C33"/>
  <c r="B33"/>
  <c r="A33"/>
  <c r="F32"/>
  <c r="D32"/>
  <c r="C32"/>
  <c r="B32"/>
  <c r="A32"/>
  <c r="F31"/>
  <c r="D31"/>
  <c r="C31"/>
  <c r="B31"/>
  <c r="A31"/>
  <c r="F30"/>
  <c r="D30"/>
  <c r="C30"/>
  <c r="B30"/>
  <c r="A30"/>
  <c r="F29"/>
  <c r="D29"/>
  <c r="C29"/>
  <c r="B29"/>
  <c r="A29"/>
  <c r="F28"/>
  <c r="D28"/>
  <c r="C28"/>
  <c r="B28"/>
  <c r="A28"/>
  <c r="F27"/>
  <c r="D27"/>
  <c r="C27"/>
  <c r="B27"/>
  <c r="A27"/>
  <c r="F26"/>
  <c r="D26"/>
  <c r="C26"/>
  <c r="B26"/>
  <c r="A26"/>
  <c r="F25"/>
  <c r="D25"/>
  <c r="C25"/>
  <c r="B25"/>
  <c r="A25"/>
  <c r="F24"/>
  <c r="D24"/>
  <c r="C24"/>
  <c r="B24"/>
  <c r="A24"/>
  <c r="F23"/>
  <c r="D23"/>
  <c r="C23"/>
  <c r="B23"/>
  <c r="A23"/>
  <c r="F22"/>
  <c r="D22"/>
  <c r="C22"/>
  <c r="B22"/>
  <c r="A22"/>
  <c r="F21"/>
  <c r="D21"/>
  <c r="C21"/>
  <c r="B21"/>
  <c r="A21"/>
  <c r="F20"/>
  <c r="D20"/>
  <c r="C20"/>
  <c r="B20"/>
  <c r="A20"/>
  <c r="F19"/>
  <c r="D19"/>
  <c r="C19"/>
  <c r="B19"/>
  <c r="A19"/>
  <c r="F18"/>
  <c r="D18"/>
  <c r="C18"/>
  <c r="B18"/>
  <c r="A18"/>
  <c r="F17"/>
  <c r="D17"/>
  <c r="C17"/>
  <c r="B17"/>
  <c r="A17"/>
  <c r="F16"/>
  <c r="D16"/>
  <c r="C16"/>
  <c r="B16"/>
  <c r="A16"/>
  <c r="F15"/>
  <c r="D15"/>
  <c r="C15"/>
  <c r="B15"/>
  <c r="A15"/>
  <c r="F14"/>
  <c r="D14"/>
  <c r="C14"/>
  <c r="B14"/>
  <c r="A14"/>
  <c r="F13"/>
  <c r="D13"/>
  <c r="C13"/>
  <c r="B13"/>
  <c r="A13"/>
  <c r="F12"/>
  <c r="D12"/>
  <c r="C12"/>
  <c r="B12"/>
  <c r="A12"/>
  <c r="F11"/>
  <c r="D11"/>
  <c r="C11"/>
  <c r="B11"/>
  <c r="A11"/>
  <c r="F10"/>
  <c r="D10"/>
  <c r="C10"/>
  <c r="B10"/>
  <c r="A10"/>
  <c r="F9"/>
  <c r="D9"/>
  <c r="C9"/>
  <c r="B9"/>
  <c r="A9"/>
  <c r="F8"/>
  <c r="D8"/>
  <c r="C8"/>
  <c r="B8"/>
  <c r="A8"/>
  <c r="F7"/>
  <c r="D7"/>
  <c r="C7"/>
  <c r="B7"/>
  <c r="A7"/>
  <c r="F6"/>
  <c r="D6"/>
  <c r="C6"/>
  <c r="B6"/>
  <c r="A6"/>
  <c r="F5"/>
  <c r="D5"/>
  <c r="C5"/>
  <c r="B5"/>
  <c r="A5"/>
  <c r="F4"/>
  <c r="D4"/>
  <c r="C4"/>
  <c r="B4"/>
  <c r="A4"/>
  <c r="F3"/>
  <c r="D3"/>
  <c r="C3"/>
  <c r="B3"/>
  <c r="A3"/>
  <c r="F501" i="25"/>
  <c r="D501"/>
  <c r="B501"/>
  <c r="F500"/>
  <c r="D500"/>
  <c r="B500"/>
  <c r="F499"/>
  <c r="D499"/>
  <c r="B499"/>
  <c r="F498"/>
  <c r="D498"/>
  <c r="B498"/>
  <c r="F497"/>
  <c r="D497"/>
  <c r="B497"/>
  <c r="F496"/>
  <c r="D496"/>
  <c r="B496"/>
  <c r="F495"/>
  <c r="D495"/>
  <c r="B495"/>
  <c r="F494"/>
  <c r="D494"/>
  <c r="B494"/>
  <c r="F493"/>
  <c r="D493"/>
  <c r="B493"/>
  <c r="F492"/>
  <c r="D492"/>
  <c r="B492"/>
  <c r="F491"/>
  <c r="D491"/>
  <c r="B491"/>
  <c r="F490"/>
  <c r="D490"/>
  <c r="B490"/>
  <c r="F489"/>
  <c r="D489"/>
  <c r="B489"/>
  <c r="F488"/>
  <c r="D488"/>
  <c r="B488"/>
  <c r="F487"/>
  <c r="D487"/>
  <c r="B487"/>
  <c r="F486"/>
  <c r="D486"/>
  <c r="B486"/>
  <c r="F485"/>
  <c r="D485"/>
  <c r="B485"/>
  <c r="F484"/>
  <c r="D484"/>
  <c r="B484"/>
  <c r="F483"/>
  <c r="D483"/>
  <c r="B483"/>
  <c r="F482"/>
  <c r="D482"/>
  <c r="B482"/>
  <c r="F481"/>
  <c r="D481"/>
  <c r="B481"/>
  <c r="F480"/>
  <c r="D480"/>
  <c r="B480"/>
  <c r="F479"/>
  <c r="D479"/>
  <c r="B479"/>
  <c r="F478"/>
  <c r="D478"/>
  <c r="B478"/>
  <c r="F477"/>
  <c r="D477"/>
  <c r="B477"/>
  <c r="F476"/>
  <c r="D476"/>
  <c r="B476"/>
  <c r="F475"/>
  <c r="D475"/>
  <c r="B475"/>
  <c r="F474"/>
  <c r="D474"/>
  <c r="B474"/>
  <c r="F473"/>
  <c r="D473"/>
  <c r="B473"/>
  <c r="F472"/>
  <c r="D472"/>
  <c r="B472"/>
  <c r="F471"/>
  <c r="D471"/>
  <c r="B471"/>
  <c r="F470"/>
  <c r="D470"/>
  <c r="B470"/>
  <c r="F469"/>
  <c r="D469"/>
  <c r="B469"/>
  <c r="F468"/>
  <c r="D468"/>
  <c r="B468"/>
  <c r="F467"/>
  <c r="D467"/>
  <c r="B467"/>
  <c r="F466"/>
  <c r="D466"/>
  <c r="B466"/>
  <c r="F465"/>
  <c r="D465"/>
  <c r="B465"/>
  <c r="F464"/>
  <c r="D464"/>
  <c r="B464"/>
  <c r="F463"/>
  <c r="D463"/>
  <c r="B463"/>
  <c r="F462"/>
  <c r="D462"/>
  <c r="B462"/>
  <c r="F461"/>
  <c r="D461"/>
  <c r="B461"/>
  <c r="F460"/>
  <c r="D460"/>
  <c r="B460"/>
  <c r="F459"/>
  <c r="D459"/>
  <c r="B459"/>
  <c r="F458"/>
  <c r="D458"/>
  <c r="B458"/>
  <c r="F457"/>
  <c r="D457"/>
  <c r="B457"/>
  <c r="F456"/>
  <c r="D456"/>
  <c r="B456"/>
  <c r="F455"/>
  <c r="D455"/>
  <c r="B455"/>
  <c r="F454"/>
  <c r="D454"/>
  <c r="B454"/>
  <c r="F453"/>
  <c r="D453"/>
  <c r="B453"/>
  <c r="F452"/>
  <c r="D452"/>
  <c r="B452"/>
  <c r="F451"/>
  <c r="D451"/>
  <c r="B451"/>
  <c r="F450"/>
  <c r="D450"/>
  <c r="B450"/>
  <c r="F449"/>
  <c r="D449"/>
  <c r="B449"/>
  <c r="F448"/>
  <c r="D448"/>
  <c r="B448"/>
  <c r="F447"/>
  <c r="D447"/>
  <c r="B447"/>
  <c r="F446"/>
  <c r="D446"/>
  <c r="B446"/>
  <c r="F445"/>
  <c r="D445"/>
  <c r="B445"/>
  <c r="F444"/>
  <c r="D444"/>
  <c r="B444"/>
  <c r="F443"/>
  <c r="D443"/>
  <c r="B443"/>
  <c r="F442"/>
  <c r="D442"/>
  <c r="B442"/>
  <c r="F441"/>
  <c r="D441"/>
  <c r="B441"/>
  <c r="F440"/>
  <c r="D440"/>
  <c r="B440"/>
  <c r="F439"/>
  <c r="D439"/>
  <c r="B439"/>
  <c r="F438"/>
  <c r="D438"/>
  <c r="B438"/>
  <c r="F437"/>
  <c r="D437"/>
  <c r="B437"/>
  <c r="F436"/>
  <c r="D436"/>
  <c r="B436"/>
  <c r="F435"/>
  <c r="D435"/>
  <c r="B435"/>
  <c r="F434"/>
  <c r="D434"/>
  <c r="B434"/>
  <c r="F433"/>
  <c r="D433"/>
  <c r="B433"/>
  <c r="F432"/>
  <c r="D432"/>
  <c r="B432"/>
  <c r="F431"/>
  <c r="D431"/>
  <c r="B431"/>
  <c r="F430"/>
  <c r="D430"/>
  <c r="B430"/>
  <c r="F429"/>
  <c r="D429"/>
  <c r="B429"/>
  <c r="F428"/>
  <c r="D428"/>
  <c r="B428"/>
  <c r="F427"/>
  <c r="D427"/>
  <c r="B427"/>
  <c r="F426"/>
  <c r="D426"/>
  <c r="B426"/>
  <c r="F425"/>
  <c r="D425"/>
  <c r="B425"/>
  <c r="F424"/>
  <c r="D424"/>
  <c r="B424"/>
  <c r="F423"/>
  <c r="D423"/>
  <c r="B423"/>
  <c r="F422"/>
  <c r="D422"/>
  <c r="B422"/>
  <c r="F421"/>
  <c r="D421"/>
  <c r="B421"/>
  <c r="F420"/>
  <c r="D420"/>
  <c r="B420"/>
  <c r="F419"/>
  <c r="D419"/>
  <c r="B419"/>
  <c r="F418"/>
  <c r="D418"/>
  <c r="B418"/>
  <c r="F417"/>
  <c r="D417"/>
  <c r="B417"/>
  <c r="F416"/>
  <c r="D416"/>
  <c r="B416"/>
  <c r="F415"/>
  <c r="D415"/>
  <c r="B415"/>
  <c r="F414"/>
  <c r="D414"/>
  <c r="B414"/>
  <c r="F413"/>
  <c r="D413"/>
  <c r="B413"/>
  <c r="F412"/>
  <c r="D412"/>
  <c r="B412"/>
  <c r="F411"/>
  <c r="D411"/>
  <c r="B411"/>
  <c r="F410"/>
  <c r="D410"/>
  <c r="B410"/>
  <c r="F409"/>
  <c r="D409"/>
  <c r="B409"/>
  <c r="F408"/>
  <c r="D408"/>
  <c r="B408"/>
  <c r="F407"/>
  <c r="D407"/>
  <c r="B407"/>
  <c r="F406"/>
  <c r="D406"/>
  <c r="B406"/>
  <c r="F405"/>
  <c r="D405"/>
  <c r="B405"/>
  <c r="F404"/>
  <c r="D404"/>
  <c r="B404"/>
  <c r="F403"/>
  <c r="D403"/>
  <c r="B403"/>
  <c r="F402"/>
  <c r="D402"/>
  <c r="B402"/>
  <c r="F401"/>
  <c r="D401"/>
  <c r="B401"/>
  <c r="F400"/>
  <c r="D400"/>
  <c r="B400"/>
  <c r="F399"/>
  <c r="D399"/>
  <c r="B399"/>
  <c r="F398"/>
  <c r="D398"/>
  <c r="B398"/>
  <c r="F397"/>
  <c r="D397"/>
  <c r="B397"/>
  <c r="F396"/>
  <c r="D396"/>
  <c r="B396"/>
  <c r="F395"/>
  <c r="D395"/>
  <c r="B395"/>
  <c r="F394"/>
  <c r="D394"/>
  <c r="B394"/>
  <c r="F393"/>
  <c r="D393"/>
  <c r="B393"/>
  <c r="F392"/>
  <c r="D392"/>
  <c r="B392"/>
  <c r="F391"/>
  <c r="D391"/>
  <c r="B391"/>
  <c r="F390"/>
  <c r="D390"/>
  <c r="B390"/>
  <c r="F389"/>
  <c r="D389"/>
  <c r="B389"/>
  <c r="F388"/>
  <c r="D388"/>
  <c r="B388"/>
  <c r="F387"/>
  <c r="D387"/>
  <c r="B387"/>
  <c r="F386"/>
  <c r="D386"/>
  <c r="B386"/>
  <c r="F385"/>
  <c r="D385"/>
  <c r="B385"/>
  <c r="F384"/>
  <c r="D384"/>
  <c r="B384"/>
  <c r="F383"/>
  <c r="D383"/>
  <c r="B383"/>
  <c r="F382"/>
  <c r="D382"/>
  <c r="B382"/>
  <c r="F381"/>
  <c r="D381"/>
  <c r="B381"/>
  <c r="F380"/>
  <c r="D380"/>
  <c r="B380"/>
  <c r="F379"/>
  <c r="D379"/>
  <c r="B379"/>
  <c r="F378"/>
  <c r="D378"/>
  <c r="B378"/>
  <c r="F377"/>
  <c r="D377"/>
  <c r="B377"/>
  <c r="F376"/>
  <c r="D376"/>
  <c r="B376"/>
  <c r="F375"/>
  <c r="D375"/>
  <c r="B375"/>
  <c r="F374"/>
  <c r="D374"/>
  <c r="B374"/>
  <c r="F373"/>
  <c r="D373"/>
  <c r="B373"/>
  <c r="F372"/>
  <c r="D372"/>
  <c r="B372"/>
  <c r="F371"/>
  <c r="D371"/>
  <c r="B371"/>
  <c r="F370"/>
  <c r="D370"/>
  <c r="B370"/>
  <c r="F369"/>
  <c r="D369"/>
  <c r="B369"/>
  <c r="F368"/>
  <c r="D368"/>
  <c r="B368"/>
  <c r="F367"/>
  <c r="D367"/>
  <c r="B367"/>
  <c r="F366"/>
  <c r="D366"/>
  <c r="B366"/>
  <c r="F365"/>
  <c r="D365"/>
  <c r="B365"/>
  <c r="F364"/>
  <c r="D364"/>
  <c r="B364"/>
  <c r="F363"/>
  <c r="D363"/>
  <c r="B363"/>
  <c r="F362"/>
  <c r="D362"/>
  <c r="B362"/>
  <c r="F361"/>
  <c r="D361"/>
  <c r="B361"/>
  <c r="F360"/>
  <c r="D360"/>
  <c r="B360"/>
  <c r="F359"/>
  <c r="D359"/>
  <c r="B359"/>
  <c r="F358"/>
  <c r="D358"/>
  <c r="B358"/>
  <c r="F357"/>
  <c r="D357"/>
  <c r="B357"/>
  <c r="F356"/>
  <c r="D356"/>
  <c r="B356"/>
  <c r="F355"/>
  <c r="D355"/>
  <c r="B355"/>
  <c r="F354"/>
  <c r="D354"/>
  <c r="B354"/>
  <c r="F353"/>
  <c r="D353"/>
  <c r="B353"/>
  <c r="F352"/>
  <c r="D352"/>
  <c r="B352"/>
  <c r="F351"/>
  <c r="D351"/>
  <c r="B351"/>
  <c r="F350"/>
  <c r="D350"/>
  <c r="B350"/>
  <c r="F349"/>
  <c r="D349"/>
  <c r="B349"/>
  <c r="F348"/>
  <c r="D348"/>
  <c r="B348"/>
  <c r="F347"/>
  <c r="D347"/>
  <c r="B347"/>
  <c r="F346"/>
  <c r="D346"/>
  <c r="B346"/>
  <c r="F345"/>
  <c r="D345"/>
  <c r="B345"/>
  <c r="F344"/>
  <c r="D344"/>
  <c r="B344"/>
  <c r="F343"/>
  <c r="D343"/>
  <c r="B343"/>
  <c r="F342"/>
  <c r="D342"/>
  <c r="B342"/>
  <c r="F341"/>
  <c r="D341"/>
  <c r="B341"/>
  <c r="F340"/>
  <c r="D340"/>
  <c r="B340"/>
  <c r="F339"/>
  <c r="D339"/>
  <c r="B339"/>
  <c r="F338"/>
  <c r="D338"/>
  <c r="B338"/>
  <c r="F337"/>
  <c r="D337"/>
  <c r="B337"/>
  <c r="F336"/>
  <c r="D336"/>
  <c r="B336"/>
  <c r="F335"/>
  <c r="D335"/>
  <c r="B335"/>
  <c r="F334"/>
  <c r="D334"/>
  <c r="B334"/>
  <c r="F333"/>
  <c r="D333"/>
  <c r="B333"/>
  <c r="F332"/>
  <c r="D332"/>
  <c r="B332"/>
  <c r="F331"/>
  <c r="D331"/>
  <c r="B331"/>
  <c r="F330"/>
  <c r="D330"/>
  <c r="B330"/>
  <c r="F329"/>
  <c r="D329"/>
  <c r="B329"/>
  <c r="F328"/>
  <c r="D328"/>
  <c r="B328"/>
  <c r="F327"/>
  <c r="D327"/>
  <c r="B327"/>
  <c r="F326"/>
  <c r="D326"/>
  <c r="B326"/>
  <c r="F325"/>
  <c r="D325"/>
  <c r="B325"/>
  <c r="F324"/>
  <c r="D324"/>
  <c r="B324"/>
  <c r="F323"/>
  <c r="D323"/>
  <c r="B323"/>
  <c r="F322"/>
  <c r="D322"/>
  <c r="B322"/>
  <c r="F321"/>
  <c r="D321"/>
  <c r="B321"/>
  <c r="F320"/>
  <c r="D320"/>
  <c r="B320"/>
  <c r="F319"/>
  <c r="D319"/>
  <c r="B319"/>
  <c r="F318"/>
  <c r="D318"/>
  <c r="B318"/>
  <c r="F317"/>
  <c r="D317"/>
  <c r="B317"/>
  <c r="F316"/>
  <c r="D316"/>
  <c r="B316"/>
  <c r="F315"/>
  <c r="D315"/>
  <c r="B315"/>
  <c r="F314"/>
  <c r="D314"/>
  <c r="B314"/>
  <c r="F313"/>
  <c r="D313"/>
  <c r="B313"/>
  <c r="F312"/>
  <c r="D312"/>
  <c r="B312"/>
  <c r="F311"/>
  <c r="D311"/>
  <c r="B311"/>
  <c r="F310"/>
  <c r="D310"/>
  <c r="B310"/>
  <c r="F309"/>
  <c r="D309"/>
  <c r="B309"/>
  <c r="F308"/>
  <c r="D308"/>
  <c r="B308"/>
  <c r="F307"/>
  <c r="D307"/>
  <c r="B307"/>
  <c r="F306"/>
  <c r="D306"/>
  <c r="B306"/>
  <c r="F305"/>
  <c r="D305"/>
  <c r="B305"/>
  <c r="F304"/>
  <c r="D304"/>
  <c r="B304"/>
  <c r="F303"/>
  <c r="D303"/>
  <c r="B303"/>
  <c r="F302"/>
  <c r="D302"/>
  <c r="B302"/>
  <c r="F301"/>
  <c r="D301"/>
  <c r="B301"/>
  <c r="F300"/>
  <c r="D300"/>
  <c r="B300"/>
  <c r="F299"/>
  <c r="D299"/>
  <c r="B299"/>
  <c r="F298"/>
  <c r="D298"/>
  <c r="B298"/>
  <c r="F297"/>
  <c r="D297"/>
  <c r="B297"/>
  <c r="F296"/>
  <c r="D296"/>
  <c r="B296"/>
  <c r="F295"/>
  <c r="D295"/>
  <c r="B295"/>
  <c r="F294"/>
  <c r="D294"/>
  <c r="B294"/>
  <c r="F293"/>
  <c r="D293"/>
  <c r="B293"/>
  <c r="F292"/>
  <c r="D292"/>
  <c r="B292"/>
  <c r="F291"/>
  <c r="D291"/>
  <c r="B291"/>
  <c r="F290"/>
  <c r="D290"/>
  <c r="B290"/>
  <c r="F289"/>
  <c r="D289"/>
  <c r="B289"/>
  <c r="F288"/>
  <c r="D288"/>
  <c r="B288"/>
  <c r="F287"/>
  <c r="D287"/>
  <c r="B287"/>
  <c r="F286"/>
  <c r="D286"/>
  <c r="B286"/>
  <c r="F285"/>
  <c r="D285"/>
  <c r="B285"/>
  <c r="F284"/>
  <c r="D284"/>
  <c r="B284"/>
  <c r="F283"/>
  <c r="D283"/>
  <c r="B283"/>
  <c r="F282"/>
  <c r="D282"/>
  <c r="B282"/>
  <c r="F281"/>
  <c r="D281"/>
  <c r="B281"/>
  <c r="F280"/>
  <c r="D280"/>
  <c r="B280"/>
  <c r="F279"/>
  <c r="D279"/>
  <c r="B279"/>
  <c r="F278"/>
  <c r="D278"/>
  <c r="B278"/>
  <c r="F277"/>
  <c r="D277"/>
  <c r="B277"/>
  <c r="F276"/>
  <c r="D276"/>
  <c r="B276"/>
  <c r="F275"/>
  <c r="D275"/>
  <c r="B275"/>
  <c r="F274"/>
  <c r="D274"/>
  <c r="B274"/>
  <c r="F273"/>
  <c r="D273"/>
  <c r="B273"/>
  <c r="F272"/>
  <c r="D272"/>
  <c r="B272"/>
  <c r="F271"/>
  <c r="D271"/>
  <c r="B271"/>
  <c r="F270"/>
  <c r="D270"/>
  <c r="B270"/>
  <c r="F269"/>
  <c r="D269"/>
  <c r="B269"/>
  <c r="F268"/>
  <c r="D268"/>
  <c r="B268"/>
  <c r="F267"/>
  <c r="D267"/>
  <c r="B267"/>
  <c r="F266"/>
  <c r="D266"/>
  <c r="B266"/>
  <c r="F265"/>
  <c r="D265"/>
  <c r="B265"/>
  <c r="F264"/>
  <c r="D264"/>
  <c r="B264"/>
  <c r="F263"/>
  <c r="D263"/>
  <c r="B263"/>
  <c r="F262"/>
  <c r="D262"/>
  <c r="B262"/>
  <c r="F261"/>
  <c r="D261"/>
  <c r="B261"/>
  <c r="F260"/>
  <c r="D260"/>
  <c r="B260"/>
  <c r="F259"/>
  <c r="D259"/>
  <c r="B259"/>
  <c r="F258"/>
  <c r="D258"/>
  <c r="B258"/>
  <c r="F257"/>
  <c r="D257"/>
  <c r="B257"/>
  <c r="F256"/>
  <c r="D256"/>
  <c r="B256"/>
  <c r="F255"/>
  <c r="D255"/>
  <c r="B255"/>
  <c r="F254"/>
  <c r="D254"/>
  <c r="B254"/>
  <c r="F253"/>
  <c r="D253"/>
  <c r="B253"/>
  <c r="F252"/>
  <c r="D252"/>
  <c r="B252"/>
  <c r="F251"/>
  <c r="D251"/>
  <c r="B251"/>
  <c r="F250"/>
  <c r="D250"/>
  <c r="B250"/>
  <c r="F249"/>
  <c r="D249"/>
  <c r="B249"/>
  <c r="F248"/>
  <c r="D248"/>
  <c r="B248"/>
  <c r="F247"/>
  <c r="D247"/>
  <c r="B247"/>
  <c r="F246"/>
  <c r="D246"/>
  <c r="B246"/>
  <c r="F245"/>
  <c r="D245"/>
  <c r="B245"/>
  <c r="F244"/>
  <c r="D244"/>
  <c r="B244"/>
  <c r="F243"/>
  <c r="D243"/>
  <c r="B243"/>
  <c r="F242"/>
  <c r="D242"/>
  <c r="B242"/>
  <c r="F241"/>
  <c r="D241"/>
  <c r="B241"/>
  <c r="F240"/>
  <c r="D240"/>
  <c r="B240"/>
  <c r="F239"/>
  <c r="D239"/>
  <c r="B239"/>
  <c r="F238"/>
  <c r="D238"/>
  <c r="B238"/>
  <c r="F237"/>
  <c r="D237"/>
  <c r="B237"/>
  <c r="F236"/>
  <c r="D236"/>
  <c r="B236"/>
  <c r="F235"/>
  <c r="D235"/>
  <c r="B235"/>
  <c r="F234"/>
  <c r="D234"/>
  <c r="B234"/>
  <c r="F233"/>
  <c r="D233"/>
  <c r="B233"/>
  <c r="F232"/>
  <c r="D232"/>
  <c r="B232"/>
  <c r="F231"/>
  <c r="D231"/>
  <c r="B231"/>
  <c r="F230"/>
  <c r="D230"/>
  <c r="B230"/>
  <c r="F229"/>
  <c r="D229"/>
  <c r="B229"/>
  <c r="F228"/>
  <c r="D228"/>
  <c r="B228"/>
  <c r="F227"/>
  <c r="D227"/>
  <c r="B227"/>
  <c r="F226"/>
  <c r="D226"/>
  <c r="B226"/>
  <c r="F225"/>
  <c r="D225"/>
  <c r="B225"/>
  <c r="F224"/>
  <c r="D224"/>
  <c r="B224"/>
  <c r="F223"/>
  <c r="D223"/>
  <c r="B223"/>
  <c r="F222"/>
  <c r="D222"/>
  <c r="B222"/>
  <c r="F221"/>
  <c r="D221"/>
  <c r="B221"/>
  <c r="F220"/>
  <c r="D220"/>
  <c r="B220"/>
  <c r="F219"/>
  <c r="D219"/>
  <c r="B219"/>
  <c r="F218"/>
  <c r="D218"/>
  <c r="B218"/>
  <c r="F217"/>
  <c r="D217"/>
  <c r="B217"/>
  <c r="F216"/>
  <c r="D216"/>
  <c r="B216"/>
  <c r="F215"/>
  <c r="D215"/>
  <c r="B215"/>
  <c r="F214"/>
  <c r="D214"/>
  <c r="B214"/>
  <c r="F213"/>
  <c r="D213"/>
  <c r="B213"/>
  <c r="F212"/>
  <c r="D212"/>
  <c r="B212"/>
  <c r="F211"/>
  <c r="D211"/>
  <c r="B211"/>
  <c r="F210"/>
  <c r="D210"/>
  <c r="B210"/>
  <c r="F209"/>
  <c r="D209"/>
  <c r="B209"/>
  <c r="F208"/>
  <c r="D208"/>
  <c r="B208"/>
  <c r="F207"/>
  <c r="D207"/>
  <c r="B207"/>
  <c r="F206"/>
  <c r="D206"/>
  <c r="B206"/>
  <c r="F205"/>
  <c r="D205"/>
  <c r="B205"/>
  <c r="F204"/>
  <c r="D204"/>
  <c r="B204"/>
  <c r="F203"/>
  <c r="D203"/>
  <c r="B203"/>
  <c r="F202"/>
  <c r="D202"/>
  <c r="B202"/>
  <c r="F201"/>
  <c r="D201"/>
  <c r="B201"/>
  <c r="F200"/>
  <c r="D200"/>
  <c r="B200"/>
  <c r="F199"/>
  <c r="D199"/>
  <c r="B199"/>
  <c r="F198"/>
  <c r="D198"/>
  <c r="B198"/>
  <c r="F197"/>
  <c r="D197"/>
  <c r="B197"/>
  <c r="F196"/>
  <c r="D196"/>
  <c r="B196"/>
  <c r="F195"/>
  <c r="D195"/>
  <c r="B195"/>
  <c r="F194"/>
  <c r="D194"/>
  <c r="B194"/>
  <c r="F193"/>
  <c r="D193"/>
  <c r="B193"/>
  <c r="F192"/>
  <c r="D192"/>
  <c r="B192"/>
  <c r="F191"/>
  <c r="D191"/>
  <c r="B191"/>
  <c r="F190"/>
  <c r="D190"/>
  <c r="B190"/>
  <c r="F189"/>
  <c r="D189"/>
  <c r="B189"/>
  <c r="F188"/>
  <c r="D188"/>
  <c r="B188"/>
  <c r="F187"/>
  <c r="D187"/>
  <c r="B187"/>
  <c r="F186"/>
  <c r="D186"/>
  <c r="B186"/>
  <c r="F185"/>
  <c r="D185"/>
  <c r="B185"/>
  <c r="F184"/>
  <c r="D184"/>
  <c r="B184"/>
  <c r="F183"/>
  <c r="D183"/>
  <c r="B183"/>
  <c r="F182"/>
  <c r="D182"/>
  <c r="B182"/>
  <c r="F181"/>
  <c r="D181"/>
  <c r="B181"/>
  <c r="F180"/>
  <c r="D180"/>
  <c r="B180"/>
  <c r="F179"/>
  <c r="D179"/>
  <c r="B179"/>
  <c r="F178"/>
  <c r="D178"/>
  <c r="B178"/>
  <c r="F177"/>
  <c r="D177"/>
  <c r="B177"/>
  <c r="F176"/>
  <c r="D176"/>
  <c r="B176"/>
  <c r="F175"/>
  <c r="D175"/>
  <c r="B175"/>
  <c r="F174"/>
  <c r="D174"/>
  <c r="B174"/>
  <c r="F173"/>
  <c r="D173"/>
  <c r="B173"/>
  <c r="F172"/>
  <c r="D172"/>
  <c r="B172"/>
  <c r="F171"/>
  <c r="D171"/>
  <c r="B171"/>
  <c r="F170"/>
  <c r="D170"/>
  <c r="B170"/>
  <c r="F169"/>
  <c r="D169"/>
  <c r="B169"/>
  <c r="F168"/>
  <c r="D168"/>
  <c r="B168"/>
  <c r="F167"/>
  <c r="D167"/>
  <c r="B167"/>
  <c r="F166"/>
  <c r="D166"/>
  <c r="B166"/>
  <c r="F165"/>
  <c r="D165"/>
  <c r="B165"/>
  <c r="F164"/>
  <c r="D164"/>
  <c r="B164"/>
  <c r="F163"/>
  <c r="D163"/>
  <c r="B163"/>
  <c r="F162"/>
  <c r="D162"/>
  <c r="B162"/>
  <c r="F161"/>
  <c r="D161"/>
  <c r="B161"/>
  <c r="F160"/>
  <c r="D160"/>
  <c r="B160"/>
  <c r="F159"/>
  <c r="D159"/>
  <c r="B159"/>
  <c r="F158"/>
  <c r="D158"/>
  <c r="B158"/>
  <c r="F157"/>
  <c r="D157"/>
  <c r="B157"/>
  <c r="F156"/>
  <c r="D156"/>
  <c r="B156"/>
  <c r="F155"/>
  <c r="D155"/>
  <c r="B155"/>
  <c r="F154"/>
  <c r="D154"/>
  <c r="B154"/>
  <c r="F153"/>
  <c r="D153"/>
  <c r="B153"/>
  <c r="F152"/>
  <c r="D152"/>
  <c r="B152"/>
  <c r="F151"/>
  <c r="D151"/>
  <c r="B151"/>
  <c r="F150"/>
  <c r="D150"/>
  <c r="B150"/>
  <c r="F149"/>
  <c r="D149"/>
  <c r="B149"/>
  <c r="F148"/>
  <c r="D148"/>
  <c r="B148"/>
  <c r="F147"/>
  <c r="D147"/>
  <c r="B147"/>
  <c r="F146"/>
  <c r="D146"/>
  <c r="B146"/>
  <c r="F145"/>
  <c r="D145"/>
  <c r="B145"/>
  <c r="F144"/>
  <c r="D144"/>
  <c r="B144"/>
  <c r="F143"/>
  <c r="D143"/>
  <c r="B143"/>
  <c r="F142"/>
  <c r="D142"/>
  <c r="B142"/>
  <c r="F141"/>
  <c r="D141"/>
  <c r="B141"/>
  <c r="F140"/>
  <c r="D140"/>
  <c r="B140"/>
  <c r="F139"/>
  <c r="D139"/>
  <c r="B139"/>
  <c r="F138"/>
  <c r="D138"/>
  <c r="B138"/>
  <c r="F137"/>
  <c r="D137"/>
  <c r="B137"/>
  <c r="F136"/>
  <c r="D136"/>
  <c r="B136"/>
  <c r="F135"/>
  <c r="D135"/>
  <c r="B135"/>
  <c r="F134"/>
  <c r="D134"/>
  <c r="B134"/>
  <c r="F133"/>
  <c r="D133"/>
  <c r="B133"/>
  <c r="F132"/>
  <c r="D132"/>
  <c r="B132"/>
  <c r="F131"/>
  <c r="D131"/>
  <c r="B131"/>
  <c r="F130"/>
  <c r="D130"/>
  <c r="B130"/>
  <c r="F129"/>
  <c r="D129"/>
  <c r="B129"/>
  <c r="F128"/>
  <c r="D128"/>
  <c r="B128"/>
  <c r="F127"/>
  <c r="D127"/>
  <c r="B127"/>
  <c r="F126"/>
  <c r="D126"/>
  <c r="B126"/>
  <c r="F125"/>
  <c r="D125"/>
  <c r="B125"/>
  <c r="F124"/>
  <c r="D124"/>
  <c r="B124"/>
  <c r="F123"/>
  <c r="D123"/>
  <c r="B123"/>
  <c r="F122"/>
  <c r="D122"/>
  <c r="B122"/>
  <c r="F121"/>
  <c r="D121"/>
  <c r="B121"/>
  <c r="F120"/>
  <c r="D120"/>
  <c r="B120"/>
  <c r="F119"/>
  <c r="D119"/>
  <c r="B119"/>
  <c r="F118"/>
  <c r="D118"/>
  <c r="B118"/>
  <c r="F117"/>
  <c r="D117"/>
  <c r="B117"/>
  <c r="F116"/>
  <c r="D116"/>
  <c r="B116"/>
  <c r="F115"/>
  <c r="D115"/>
  <c r="B115"/>
  <c r="F114"/>
  <c r="D114"/>
  <c r="B114"/>
  <c r="F113"/>
  <c r="D113"/>
  <c r="B113"/>
  <c r="F112"/>
  <c r="D112"/>
  <c r="B112"/>
  <c r="F111"/>
  <c r="D111"/>
  <c r="B111"/>
  <c r="F110"/>
  <c r="D110"/>
  <c r="B110"/>
  <c r="F109"/>
  <c r="D109"/>
  <c r="B109"/>
  <c r="F108"/>
  <c r="D108"/>
  <c r="B108"/>
  <c r="F107"/>
  <c r="D107"/>
  <c r="B107"/>
  <c r="F106"/>
  <c r="D106"/>
  <c r="B106"/>
  <c r="F105"/>
  <c r="D105"/>
  <c r="B105"/>
  <c r="F104"/>
  <c r="D104"/>
  <c r="B104"/>
  <c r="F103"/>
  <c r="D103"/>
  <c r="B103"/>
  <c r="F102"/>
  <c r="D102"/>
  <c r="B102"/>
  <c r="F101"/>
  <c r="D101"/>
  <c r="B101"/>
  <c r="F100"/>
  <c r="D100"/>
  <c r="B100"/>
  <c r="F99"/>
  <c r="D99"/>
  <c r="B99"/>
  <c r="F98"/>
  <c r="D98"/>
  <c r="B98"/>
  <c r="F97"/>
  <c r="D97"/>
  <c r="B97"/>
  <c r="F96"/>
  <c r="D96"/>
  <c r="B96"/>
  <c r="F95"/>
  <c r="D95"/>
  <c r="B95"/>
  <c r="F94"/>
  <c r="D94"/>
  <c r="B94"/>
  <c r="F93"/>
  <c r="D93"/>
  <c r="B93"/>
  <c r="F92"/>
  <c r="D92"/>
  <c r="B92"/>
  <c r="F91"/>
  <c r="D91"/>
  <c r="B91"/>
  <c r="F90"/>
  <c r="D90"/>
  <c r="B90"/>
  <c r="F89"/>
  <c r="D89"/>
  <c r="B89"/>
  <c r="F88"/>
  <c r="D88"/>
  <c r="B88"/>
  <c r="F87"/>
  <c r="D87"/>
  <c r="B87"/>
  <c r="F86"/>
  <c r="D86"/>
  <c r="B86"/>
  <c r="F85"/>
  <c r="D85"/>
  <c r="B85"/>
  <c r="F84"/>
  <c r="D84"/>
  <c r="B84"/>
  <c r="F83"/>
  <c r="D83"/>
  <c r="B83"/>
  <c r="F82"/>
  <c r="D82"/>
  <c r="B82"/>
  <c r="F81"/>
  <c r="D81"/>
  <c r="B81"/>
  <c r="F80"/>
  <c r="D80"/>
  <c r="B80"/>
  <c r="F79"/>
  <c r="D79"/>
  <c r="B79"/>
  <c r="F78"/>
  <c r="D78"/>
  <c r="B78"/>
  <c r="F77"/>
  <c r="D77"/>
  <c r="B77"/>
  <c r="F76"/>
  <c r="D76"/>
  <c r="B76"/>
  <c r="F75"/>
  <c r="D75"/>
  <c r="B75"/>
  <c r="F74"/>
  <c r="D74"/>
  <c r="B74"/>
  <c r="F73"/>
  <c r="D73"/>
  <c r="B73"/>
  <c r="F72"/>
  <c r="D72"/>
  <c r="B72"/>
  <c r="F71"/>
  <c r="D71"/>
  <c r="B71"/>
  <c r="F70"/>
  <c r="D70"/>
  <c r="B70"/>
  <c r="F69"/>
  <c r="D69"/>
  <c r="B69"/>
  <c r="F68"/>
  <c r="D68"/>
  <c r="B68"/>
  <c r="F67"/>
  <c r="D67"/>
  <c r="B67"/>
  <c r="F66"/>
  <c r="D66"/>
  <c r="B66"/>
  <c r="F65"/>
  <c r="D65"/>
  <c r="B65"/>
  <c r="F64"/>
  <c r="D64"/>
  <c r="B64"/>
  <c r="F63"/>
  <c r="D63"/>
  <c r="B63"/>
  <c r="F62"/>
  <c r="D62"/>
  <c r="B62"/>
  <c r="F61"/>
  <c r="D61"/>
  <c r="B61"/>
  <c r="F60"/>
  <c r="D60"/>
  <c r="B60"/>
  <c r="F59"/>
  <c r="D59"/>
  <c r="B59"/>
  <c r="F58"/>
  <c r="D58"/>
  <c r="B58"/>
  <c r="F57"/>
  <c r="D57"/>
  <c r="B57"/>
  <c r="F56"/>
  <c r="D56"/>
  <c r="B56"/>
  <c r="F55"/>
  <c r="D55"/>
  <c r="B55"/>
  <c r="F54"/>
  <c r="D54"/>
  <c r="B54"/>
  <c r="F53"/>
  <c r="D53"/>
  <c r="B53"/>
  <c r="F52"/>
  <c r="D52"/>
  <c r="B52"/>
  <c r="F51"/>
  <c r="D51"/>
  <c r="B51"/>
  <c r="F50"/>
  <c r="D50"/>
  <c r="B50"/>
  <c r="F49"/>
  <c r="D49"/>
  <c r="B49"/>
  <c r="F48"/>
  <c r="D48"/>
  <c r="B48"/>
  <c r="F47"/>
  <c r="D47"/>
  <c r="B47"/>
  <c r="F46"/>
  <c r="D46"/>
  <c r="B46"/>
  <c r="F45"/>
  <c r="D45"/>
  <c r="B45"/>
  <c r="F44"/>
  <c r="D44"/>
  <c r="B44"/>
  <c r="F43"/>
  <c r="D43"/>
  <c r="B43"/>
  <c r="F42"/>
  <c r="D42"/>
  <c r="B42"/>
  <c r="F41"/>
  <c r="D41"/>
  <c r="B41"/>
  <c r="F40"/>
  <c r="D40"/>
  <c r="B40"/>
  <c r="F39"/>
  <c r="D39"/>
  <c r="B39"/>
  <c r="F38"/>
  <c r="D38"/>
  <c r="B38"/>
  <c r="F37"/>
  <c r="D37"/>
  <c r="B37"/>
  <c r="F36"/>
  <c r="D36"/>
  <c r="B36"/>
  <c r="F35"/>
  <c r="D35"/>
  <c r="B35"/>
  <c r="F34"/>
  <c r="D34"/>
  <c r="B34"/>
  <c r="F33"/>
  <c r="D33"/>
  <c r="B33"/>
  <c r="F32"/>
  <c r="D32"/>
  <c r="B32"/>
  <c r="F31"/>
  <c r="D31"/>
  <c r="B31"/>
  <c r="F30"/>
  <c r="D30"/>
  <c r="B30"/>
  <c r="F29"/>
  <c r="D29"/>
  <c r="B29"/>
  <c r="F28"/>
  <c r="D28"/>
  <c r="B28"/>
  <c r="F27"/>
  <c r="D27"/>
  <c r="B27"/>
  <c r="F26"/>
  <c r="D26"/>
  <c r="B26"/>
  <c r="F25"/>
  <c r="D25"/>
  <c r="B25"/>
  <c r="F24"/>
  <c r="D24"/>
  <c r="B24"/>
  <c r="F23"/>
  <c r="D23"/>
  <c r="B23"/>
  <c r="F22"/>
  <c r="D22"/>
  <c r="B22"/>
  <c r="F21"/>
  <c r="D21"/>
  <c r="B21"/>
  <c r="F20"/>
  <c r="D20"/>
  <c r="B20"/>
  <c r="F19"/>
  <c r="D19"/>
  <c r="B19"/>
  <c r="F18"/>
  <c r="D18"/>
  <c r="B18"/>
  <c r="F17"/>
  <c r="D17"/>
  <c r="B17"/>
  <c r="F16"/>
  <c r="D16"/>
  <c r="B16"/>
  <c r="F15"/>
  <c r="D15"/>
  <c r="B15"/>
  <c r="F14"/>
  <c r="D14"/>
  <c r="B14"/>
  <c r="F13"/>
  <c r="D13"/>
  <c r="B13"/>
  <c r="F12"/>
  <c r="D12"/>
  <c r="B12"/>
  <c r="F11"/>
  <c r="D11"/>
  <c r="B11"/>
  <c r="F10"/>
  <c r="D10"/>
  <c r="B10"/>
  <c r="F9"/>
  <c r="D9"/>
  <c r="B9"/>
  <c r="F8"/>
  <c r="D8"/>
  <c r="B8"/>
  <c r="F7"/>
  <c r="D7"/>
  <c r="B7"/>
  <c r="F6"/>
  <c r="D6"/>
  <c r="B6"/>
  <c r="F5"/>
  <c r="D5"/>
  <c r="B5"/>
  <c r="F4"/>
  <c r="D4"/>
  <c r="B4"/>
  <c r="H501" i="17"/>
  <c r="F501"/>
  <c r="D501"/>
  <c r="B501"/>
  <c r="A501"/>
  <c r="H500"/>
  <c r="F500"/>
  <c r="D500"/>
  <c r="B500"/>
  <c r="A500"/>
  <c r="H499"/>
  <c r="F499"/>
  <c r="D499"/>
  <c r="B499"/>
  <c r="A499"/>
  <c r="H498"/>
  <c r="F498"/>
  <c r="D498"/>
  <c r="B498"/>
  <c r="A498"/>
  <c r="H497"/>
  <c r="F497"/>
  <c r="D497"/>
  <c r="B497"/>
  <c r="A497"/>
  <c r="H496"/>
  <c r="F496"/>
  <c r="D496"/>
  <c r="B496"/>
  <c r="A496"/>
  <c r="H495"/>
  <c r="F495"/>
  <c r="D495"/>
  <c r="B495"/>
  <c r="A495"/>
  <c r="H494"/>
  <c r="F494"/>
  <c r="D494"/>
  <c r="B494"/>
  <c r="A494"/>
  <c r="H493"/>
  <c r="F493"/>
  <c r="D493"/>
  <c r="B493"/>
  <c r="A493"/>
  <c r="H492"/>
  <c r="F492"/>
  <c r="D492"/>
  <c r="B492"/>
  <c r="A492"/>
  <c r="H491"/>
  <c r="F491"/>
  <c r="D491"/>
  <c r="B491"/>
  <c r="A491"/>
  <c r="H490"/>
  <c r="F490"/>
  <c r="D490"/>
  <c r="B490"/>
  <c r="A490"/>
  <c r="H489"/>
  <c r="F489"/>
  <c r="D489"/>
  <c r="B489"/>
  <c r="A489"/>
  <c r="H488"/>
  <c r="F488"/>
  <c r="D488"/>
  <c r="B488"/>
  <c r="A488"/>
  <c r="H487"/>
  <c r="F487"/>
  <c r="D487"/>
  <c r="B487"/>
  <c r="A487"/>
  <c r="H486"/>
  <c r="F486"/>
  <c r="D486"/>
  <c r="B486"/>
  <c r="A486"/>
  <c r="H485"/>
  <c r="F485"/>
  <c r="D485"/>
  <c r="B485"/>
  <c r="A485"/>
  <c r="H484"/>
  <c r="F484"/>
  <c r="D484"/>
  <c r="B484"/>
  <c r="A484"/>
  <c r="H483"/>
  <c r="F483"/>
  <c r="D483"/>
  <c r="B483"/>
  <c r="A483"/>
  <c r="H482"/>
  <c r="F482"/>
  <c r="D482"/>
  <c r="B482"/>
  <c r="A482"/>
  <c r="H481"/>
  <c r="F481"/>
  <c r="D481"/>
  <c r="B481"/>
  <c r="A481"/>
  <c r="H480"/>
  <c r="F480"/>
  <c r="D480"/>
  <c r="B480"/>
  <c r="A480"/>
  <c r="H479"/>
  <c r="F479"/>
  <c r="D479"/>
  <c r="B479"/>
  <c r="A479"/>
  <c r="H478"/>
  <c r="F478"/>
  <c r="D478"/>
  <c r="B478"/>
  <c r="A478"/>
  <c r="H477"/>
  <c r="F477"/>
  <c r="D477"/>
  <c r="B477"/>
  <c r="A477"/>
  <c r="H476"/>
  <c r="F476"/>
  <c r="D476"/>
  <c r="B476"/>
  <c r="A476"/>
  <c r="H475"/>
  <c r="F475"/>
  <c r="D475"/>
  <c r="B475"/>
  <c r="A475"/>
  <c r="H474"/>
  <c r="F474"/>
  <c r="D474"/>
  <c r="B474"/>
  <c r="A474"/>
  <c r="H473"/>
  <c r="F473"/>
  <c r="D473"/>
  <c r="B473"/>
  <c r="A473"/>
  <c r="H472"/>
  <c r="F472"/>
  <c r="D472"/>
  <c r="B472"/>
  <c r="A472"/>
  <c r="H471"/>
  <c r="F471"/>
  <c r="D471"/>
  <c r="B471"/>
  <c r="A471"/>
  <c r="H470"/>
  <c r="F470"/>
  <c r="D470"/>
  <c r="B470"/>
  <c r="A470"/>
  <c r="H469"/>
  <c r="F469"/>
  <c r="D469"/>
  <c r="B469"/>
  <c r="A469"/>
  <c r="H468"/>
  <c r="F468"/>
  <c r="D468"/>
  <c r="B468"/>
  <c r="A468"/>
  <c r="H467"/>
  <c r="F467"/>
  <c r="D467"/>
  <c r="B467"/>
  <c r="A467"/>
  <c r="H466"/>
  <c r="F466"/>
  <c r="D466"/>
  <c r="B466"/>
  <c r="A466"/>
  <c r="H465"/>
  <c r="F465"/>
  <c r="D465"/>
  <c r="B465"/>
  <c r="A465"/>
  <c r="H464"/>
  <c r="F464"/>
  <c r="D464"/>
  <c r="B464"/>
  <c r="A464"/>
  <c r="H463"/>
  <c r="F463"/>
  <c r="D463"/>
  <c r="B463"/>
  <c r="A463"/>
  <c r="H462"/>
  <c r="F462"/>
  <c r="D462"/>
  <c r="B462"/>
  <c r="A462"/>
  <c r="H461"/>
  <c r="F461"/>
  <c r="D461"/>
  <c r="B461"/>
  <c r="A461"/>
  <c r="H460"/>
  <c r="F460"/>
  <c r="D460"/>
  <c r="B460"/>
  <c r="A460"/>
  <c r="H459"/>
  <c r="F459"/>
  <c r="D459"/>
  <c r="B459"/>
  <c r="A459"/>
  <c r="H458"/>
  <c r="F458"/>
  <c r="D458"/>
  <c r="B458"/>
  <c r="A458"/>
  <c r="H457"/>
  <c r="F457"/>
  <c r="D457"/>
  <c r="B457"/>
  <c r="A457"/>
  <c r="H456"/>
  <c r="F456"/>
  <c r="D456"/>
  <c r="B456"/>
  <c r="A456"/>
  <c r="H455"/>
  <c r="F455"/>
  <c r="D455"/>
  <c r="B455"/>
  <c r="A455"/>
  <c r="H454"/>
  <c r="F454"/>
  <c r="D454"/>
  <c r="B454"/>
  <c r="A454"/>
  <c r="H453"/>
  <c r="F453"/>
  <c r="D453"/>
  <c r="B453"/>
  <c r="A453"/>
  <c r="H452"/>
  <c r="F452"/>
  <c r="D452"/>
  <c r="B452"/>
  <c r="A452"/>
  <c r="H451"/>
  <c r="F451"/>
  <c r="D451"/>
  <c r="B451"/>
  <c r="A451"/>
  <c r="H450"/>
  <c r="F450"/>
  <c r="D450"/>
  <c r="B450"/>
  <c r="A450"/>
  <c r="H449"/>
  <c r="F449"/>
  <c r="D449"/>
  <c r="B449"/>
  <c r="A449"/>
  <c r="H448"/>
  <c r="F448"/>
  <c r="D448"/>
  <c r="B448"/>
  <c r="A448"/>
  <c r="H447"/>
  <c r="F447"/>
  <c r="D447"/>
  <c r="B447"/>
  <c r="A447"/>
  <c r="H446"/>
  <c r="F446"/>
  <c r="D446"/>
  <c r="B446"/>
  <c r="A446"/>
  <c r="H445"/>
  <c r="F445"/>
  <c r="D445"/>
  <c r="B445"/>
  <c r="A445"/>
  <c r="H444"/>
  <c r="F444"/>
  <c r="D444"/>
  <c r="B444"/>
  <c r="A444"/>
  <c r="H443"/>
  <c r="F443"/>
  <c r="D443"/>
  <c r="B443"/>
  <c r="A443"/>
  <c r="H442"/>
  <c r="F442"/>
  <c r="D442"/>
  <c r="B442"/>
  <c r="A442"/>
  <c r="H441"/>
  <c r="F441"/>
  <c r="D441"/>
  <c r="B441"/>
  <c r="A441"/>
  <c r="H440"/>
  <c r="F440"/>
  <c r="D440"/>
  <c r="B440"/>
  <c r="A440"/>
  <c r="H439"/>
  <c r="F439"/>
  <c r="D439"/>
  <c r="B439"/>
  <c r="A439"/>
  <c r="H438"/>
  <c r="F438"/>
  <c r="D438"/>
  <c r="B438"/>
  <c r="A438"/>
  <c r="H437"/>
  <c r="F437"/>
  <c r="D437"/>
  <c r="B437"/>
  <c r="A437"/>
  <c r="H436"/>
  <c r="F436"/>
  <c r="D436"/>
  <c r="B436"/>
  <c r="A436"/>
  <c r="H435"/>
  <c r="F435"/>
  <c r="D435"/>
  <c r="B435"/>
  <c r="A435"/>
  <c r="H434"/>
  <c r="F434"/>
  <c r="D434"/>
  <c r="B434"/>
  <c r="A434"/>
  <c r="H433"/>
  <c r="F433"/>
  <c r="D433"/>
  <c r="B433"/>
  <c r="A433"/>
  <c r="H432"/>
  <c r="F432"/>
  <c r="D432"/>
  <c r="B432"/>
  <c r="A432"/>
  <c r="H431"/>
  <c r="F431"/>
  <c r="D431"/>
  <c r="B431"/>
  <c r="A431"/>
  <c r="H430"/>
  <c r="F430"/>
  <c r="D430"/>
  <c r="B430"/>
  <c r="A430"/>
  <c r="H429"/>
  <c r="F429"/>
  <c r="D429"/>
  <c r="B429"/>
  <c r="A429"/>
  <c r="H428"/>
  <c r="F428"/>
  <c r="D428"/>
  <c r="B428"/>
  <c r="A428"/>
  <c r="H427"/>
  <c r="F427"/>
  <c r="D427"/>
  <c r="B427"/>
  <c r="A427"/>
  <c r="H426"/>
  <c r="F426"/>
  <c r="D426"/>
  <c r="B426"/>
  <c r="A426"/>
  <c r="H425"/>
  <c r="F425"/>
  <c r="D425"/>
  <c r="B425"/>
  <c r="A425"/>
  <c r="H424"/>
  <c r="F424"/>
  <c r="D424"/>
  <c r="B424"/>
  <c r="A424"/>
  <c r="H423"/>
  <c r="F423"/>
  <c r="D423"/>
  <c r="B423"/>
  <c r="A423"/>
  <c r="H422"/>
  <c r="F422"/>
  <c r="D422"/>
  <c r="B422"/>
  <c r="A422"/>
  <c r="H421"/>
  <c r="F421"/>
  <c r="D421"/>
  <c r="B421"/>
  <c r="A421"/>
  <c r="H420"/>
  <c r="F420"/>
  <c r="D420"/>
  <c r="B420"/>
  <c r="A420"/>
  <c r="H419"/>
  <c r="F419"/>
  <c r="D419"/>
  <c r="B419"/>
  <c r="A419"/>
  <c r="H418"/>
  <c r="F418"/>
  <c r="D418"/>
  <c r="B418"/>
  <c r="A418"/>
  <c r="H417"/>
  <c r="F417"/>
  <c r="D417"/>
  <c r="B417"/>
  <c r="A417"/>
  <c r="H416"/>
  <c r="F416"/>
  <c r="D416"/>
  <c r="B416"/>
  <c r="A416"/>
  <c r="H415"/>
  <c r="F415"/>
  <c r="D415"/>
  <c r="B415"/>
  <c r="A415"/>
  <c r="H414"/>
  <c r="F414"/>
  <c r="D414"/>
  <c r="B414"/>
  <c r="A414"/>
  <c r="H413"/>
  <c r="F413"/>
  <c r="D413"/>
  <c r="B413"/>
  <c r="A413"/>
  <c r="H412"/>
  <c r="F412"/>
  <c r="D412"/>
  <c r="B412"/>
  <c r="A412"/>
  <c r="H411"/>
  <c r="F411"/>
  <c r="D411"/>
  <c r="B411"/>
  <c r="A411"/>
  <c r="H410"/>
  <c r="F410"/>
  <c r="D410"/>
  <c r="B410"/>
  <c r="A410"/>
  <c r="H409"/>
  <c r="F409"/>
  <c r="D409"/>
  <c r="B409"/>
  <c r="A409"/>
  <c r="H408"/>
  <c r="F408"/>
  <c r="D408"/>
  <c r="B408"/>
  <c r="A408"/>
  <c r="H407"/>
  <c r="F407"/>
  <c r="D407"/>
  <c r="B407"/>
  <c r="A407"/>
  <c r="H406"/>
  <c r="F406"/>
  <c r="D406"/>
  <c r="B406"/>
  <c r="A406"/>
  <c r="H405"/>
  <c r="F405"/>
  <c r="D405"/>
  <c r="B405"/>
  <c r="A405"/>
  <c r="H404"/>
  <c r="F404"/>
  <c r="D404"/>
  <c r="B404"/>
  <c r="A404"/>
  <c r="H403"/>
  <c r="F403"/>
  <c r="D403"/>
  <c r="B403"/>
  <c r="A403"/>
  <c r="H402"/>
  <c r="F402"/>
  <c r="D402"/>
  <c r="B402"/>
  <c r="A402"/>
  <c r="H401"/>
  <c r="F401"/>
  <c r="D401"/>
  <c r="B401"/>
  <c r="A401"/>
  <c r="H400"/>
  <c r="F400"/>
  <c r="D400"/>
  <c r="B400"/>
  <c r="A400"/>
  <c r="H399"/>
  <c r="F399"/>
  <c r="D399"/>
  <c r="B399"/>
  <c r="A399"/>
  <c r="H398"/>
  <c r="F398"/>
  <c r="D398"/>
  <c r="B398"/>
  <c r="A398"/>
  <c r="H397"/>
  <c r="F397"/>
  <c r="D397"/>
  <c r="B397"/>
  <c r="A397"/>
  <c r="H396"/>
  <c r="F396"/>
  <c r="D396"/>
  <c r="B396"/>
  <c r="A396"/>
  <c r="H395"/>
  <c r="F395"/>
  <c r="D395"/>
  <c r="B395"/>
  <c r="A395"/>
  <c r="H394"/>
  <c r="F394"/>
  <c r="D394"/>
  <c r="B394"/>
  <c r="A394"/>
  <c r="H393"/>
  <c r="F393"/>
  <c r="D393"/>
  <c r="B393"/>
  <c r="A393"/>
  <c r="H392"/>
  <c r="F392"/>
  <c r="D392"/>
  <c r="B392"/>
  <c r="A392"/>
  <c r="H391"/>
  <c r="F391"/>
  <c r="D391"/>
  <c r="B391"/>
  <c r="A391"/>
  <c r="H390"/>
  <c r="F390"/>
  <c r="D390"/>
  <c r="B390"/>
  <c r="A390"/>
  <c r="H389"/>
  <c r="F389"/>
  <c r="D389"/>
  <c r="B389"/>
  <c r="A389"/>
  <c r="H388"/>
  <c r="F388"/>
  <c r="D388"/>
  <c r="B388"/>
  <c r="A388"/>
  <c r="H387"/>
  <c r="F387"/>
  <c r="D387"/>
  <c r="B387"/>
  <c r="A387"/>
  <c r="H386"/>
  <c r="F386"/>
  <c r="D386"/>
  <c r="B386"/>
  <c r="A386"/>
  <c r="H385"/>
  <c r="F385"/>
  <c r="D385"/>
  <c r="B385"/>
  <c r="A385"/>
  <c r="H384"/>
  <c r="F384"/>
  <c r="D384"/>
  <c r="B384"/>
  <c r="A384"/>
  <c r="H383"/>
  <c r="F383"/>
  <c r="D383"/>
  <c r="B383"/>
  <c r="A383"/>
  <c r="H382"/>
  <c r="F382"/>
  <c r="D382"/>
  <c r="B382"/>
  <c r="A382"/>
  <c r="H381"/>
  <c r="F381"/>
  <c r="D381"/>
  <c r="B381"/>
  <c r="A381"/>
  <c r="H380"/>
  <c r="F380"/>
  <c r="D380"/>
  <c r="B380"/>
  <c r="A380"/>
  <c r="H379"/>
  <c r="F379"/>
  <c r="D379"/>
  <c r="B379"/>
  <c r="A379"/>
  <c r="H378"/>
  <c r="F378"/>
  <c r="D378"/>
  <c r="B378"/>
  <c r="A378"/>
  <c r="H377"/>
  <c r="F377"/>
  <c r="D377"/>
  <c r="B377"/>
  <c r="A377"/>
  <c r="H376"/>
  <c r="F376"/>
  <c r="D376"/>
  <c r="B376"/>
  <c r="A376"/>
  <c r="H375"/>
  <c r="F375"/>
  <c r="D375"/>
  <c r="B375"/>
  <c r="A375"/>
  <c r="H374"/>
  <c r="F374"/>
  <c r="D374"/>
  <c r="B374"/>
  <c r="A374"/>
  <c r="H373"/>
  <c r="F373"/>
  <c r="D373"/>
  <c r="B373"/>
  <c r="A373"/>
  <c r="H372"/>
  <c r="F372"/>
  <c r="D372"/>
  <c r="B372"/>
  <c r="A372"/>
  <c r="H371"/>
  <c r="F371"/>
  <c r="D371"/>
  <c r="B371"/>
  <c r="A371"/>
  <c r="H370"/>
  <c r="F370"/>
  <c r="D370"/>
  <c r="B370"/>
  <c r="A370"/>
  <c r="H369"/>
  <c r="F369"/>
  <c r="D369"/>
  <c r="B369"/>
  <c r="A369"/>
  <c r="H368"/>
  <c r="F368"/>
  <c r="D368"/>
  <c r="B368"/>
  <c r="A368"/>
  <c r="H367"/>
  <c r="F367"/>
  <c r="D367"/>
  <c r="B367"/>
  <c r="A367"/>
  <c r="H366"/>
  <c r="F366"/>
  <c r="D366"/>
  <c r="B366"/>
  <c r="A366"/>
  <c r="H365"/>
  <c r="F365"/>
  <c r="D365"/>
  <c r="B365"/>
  <c r="A365"/>
  <c r="H364"/>
  <c r="F364"/>
  <c r="D364"/>
  <c r="B364"/>
  <c r="A364"/>
  <c r="H363"/>
  <c r="F363"/>
  <c r="D363"/>
  <c r="B363"/>
  <c r="A363"/>
  <c r="H362"/>
  <c r="F362"/>
  <c r="D362"/>
  <c r="B362"/>
  <c r="A362"/>
  <c r="H361"/>
  <c r="F361"/>
  <c r="D361"/>
  <c r="B361"/>
  <c r="A361"/>
  <c r="H360"/>
  <c r="F360"/>
  <c r="D360"/>
  <c r="B360"/>
  <c r="A360"/>
  <c r="H359"/>
  <c r="F359"/>
  <c r="D359"/>
  <c r="B359"/>
  <c r="A359"/>
  <c r="H358"/>
  <c r="F358"/>
  <c r="D358"/>
  <c r="B358"/>
  <c r="A358"/>
  <c r="H357"/>
  <c r="F357"/>
  <c r="D357"/>
  <c r="B357"/>
  <c r="A357"/>
  <c r="H356"/>
  <c r="F356"/>
  <c r="D356"/>
  <c r="B356"/>
  <c r="A356"/>
  <c r="H355"/>
  <c r="F355"/>
  <c r="D355"/>
  <c r="B355"/>
  <c r="A355"/>
  <c r="H354"/>
  <c r="F354"/>
  <c r="D354"/>
  <c r="B354"/>
  <c r="A354"/>
  <c r="H353"/>
  <c r="F353"/>
  <c r="D353"/>
  <c r="B353"/>
  <c r="A353"/>
  <c r="H352"/>
  <c r="F352"/>
  <c r="D352"/>
  <c r="B352"/>
  <c r="A352"/>
  <c r="H351"/>
  <c r="F351"/>
  <c r="D351"/>
  <c r="B351"/>
  <c r="A351"/>
  <c r="H350"/>
  <c r="F350"/>
  <c r="D350"/>
  <c r="B350"/>
  <c r="A350"/>
  <c r="H349"/>
  <c r="F349"/>
  <c r="D349"/>
  <c r="B349"/>
  <c r="A349"/>
  <c r="H348"/>
  <c r="F348"/>
  <c r="D348"/>
  <c r="B348"/>
  <c r="A348"/>
  <c r="H347"/>
  <c r="F347"/>
  <c r="D347"/>
  <c r="B347"/>
  <c r="A347"/>
  <c r="H346"/>
  <c r="F346"/>
  <c r="D346"/>
  <c r="B346"/>
  <c r="A346"/>
  <c r="H345"/>
  <c r="F345"/>
  <c r="D345"/>
  <c r="B345"/>
  <c r="A345"/>
  <c r="H344"/>
  <c r="F344"/>
  <c r="D344"/>
  <c r="B344"/>
  <c r="A344"/>
  <c r="H343"/>
  <c r="F343"/>
  <c r="D343"/>
  <c r="B343"/>
  <c r="A343"/>
  <c r="H342"/>
  <c r="F342"/>
  <c r="D342"/>
  <c r="B342"/>
  <c r="A342"/>
  <c r="H341"/>
  <c r="F341"/>
  <c r="D341"/>
  <c r="B341"/>
  <c r="A341"/>
  <c r="H340"/>
  <c r="F340"/>
  <c r="D340"/>
  <c r="B340"/>
  <c r="A340"/>
  <c r="H339"/>
  <c r="F339"/>
  <c r="D339"/>
  <c r="B339"/>
  <c r="A339"/>
  <c r="H338"/>
  <c r="F338"/>
  <c r="D338"/>
  <c r="B338"/>
  <c r="A338"/>
  <c r="H337"/>
  <c r="F337"/>
  <c r="D337"/>
  <c r="B337"/>
  <c r="A337"/>
  <c r="H336"/>
  <c r="F336"/>
  <c r="D336"/>
  <c r="B336"/>
  <c r="A336"/>
  <c r="H335"/>
  <c r="F335"/>
  <c r="D335"/>
  <c r="B335"/>
  <c r="A335"/>
  <c r="H334"/>
  <c r="F334"/>
  <c r="D334"/>
  <c r="B334"/>
  <c r="A334"/>
  <c r="H333"/>
  <c r="F333"/>
  <c r="D333"/>
  <c r="B333"/>
  <c r="A333"/>
  <c r="H332"/>
  <c r="F332"/>
  <c r="D332"/>
  <c r="B332"/>
  <c r="A332"/>
  <c r="H331"/>
  <c r="F331"/>
  <c r="D331"/>
  <c r="B331"/>
  <c r="A331"/>
  <c r="H330"/>
  <c r="F330"/>
  <c r="D330"/>
  <c r="B330"/>
  <c r="A330"/>
  <c r="H329"/>
  <c r="F329"/>
  <c r="D329"/>
  <c r="B329"/>
  <c r="A329"/>
  <c r="H328"/>
  <c r="F328"/>
  <c r="D328"/>
  <c r="B328"/>
  <c r="A328"/>
  <c r="H327"/>
  <c r="F327"/>
  <c r="D327"/>
  <c r="B327"/>
  <c r="A327"/>
  <c r="H326"/>
  <c r="F326"/>
  <c r="D326"/>
  <c r="B326"/>
  <c r="A326"/>
  <c r="H325"/>
  <c r="F325"/>
  <c r="D325"/>
  <c r="B325"/>
  <c r="A325"/>
  <c r="H324"/>
  <c r="F324"/>
  <c r="D324"/>
  <c r="B324"/>
  <c r="A324"/>
  <c r="H323"/>
  <c r="F323"/>
  <c r="D323"/>
  <c r="B323"/>
  <c r="A323"/>
  <c r="H322"/>
  <c r="F322"/>
  <c r="D322"/>
  <c r="B322"/>
  <c r="A322"/>
  <c r="H321"/>
  <c r="F321"/>
  <c r="D321"/>
  <c r="B321"/>
  <c r="A321"/>
  <c r="H320"/>
  <c r="F320"/>
  <c r="D320"/>
  <c r="B320"/>
  <c r="A320"/>
  <c r="H319"/>
  <c r="F319"/>
  <c r="D319"/>
  <c r="B319"/>
  <c r="A319"/>
  <c r="H318"/>
  <c r="F318"/>
  <c r="D318"/>
  <c r="B318"/>
  <c r="A318"/>
  <c r="H317"/>
  <c r="F317"/>
  <c r="D317"/>
  <c r="B317"/>
  <c r="A317"/>
  <c r="H316"/>
  <c r="F316"/>
  <c r="D316"/>
  <c r="B316"/>
  <c r="A316"/>
  <c r="H315"/>
  <c r="F315"/>
  <c r="D315"/>
  <c r="B315"/>
  <c r="A315"/>
  <c r="H314"/>
  <c r="F314"/>
  <c r="D314"/>
  <c r="B314"/>
  <c r="A314"/>
  <c r="H313"/>
  <c r="F313"/>
  <c r="D313"/>
  <c r="B313"/>
  <c r="A313"/>
  <c r="H312"/>
  <c r="F312"/>
  <c r="D312"/>
  <c r="B312"/>
  <c r="A312"/>
  <c r="H311"/>
  <c r="F311"/>
  <c r="D311"/>
  <c r="B311"/>
  <c r="A311"/>
  <c r="H310"/>
  <c r="F310"/>
  <c r="D310"/>
  <c r="B310"/>
  <c r="A310"/>
  <c r="H309"/>
  <c r="F309"/>
  <c r="D309"/>
  <c r="B309"/>
  <c r="A309"/>
  <c r="H308"/>
  <c r="F308"/>
  <c r="D308"/>
  <c r="B308"/>
  <c r="A308"/>
  <c r="H307"/>
  <c r="F307"/>
  <c r="D307"/>
  <c r="B307"/>
  <c r="A307"/>
  <c r="H306"/>
  <c r="F306"/>
  <c r="D306"/>
  <c r="B306"/>
  <c r="A306"/>
  <c r="H305"/>
  <c r="F305"/>
  <c r="D305"/>
  <c r="B305"/>
  <c r="A305"/>
  <c r="H304"/>
  <c r="F304"/>
  <c r="D304"/>
  <c r="B304"/>
  <c r="A304"/>
  <c r="H303"/>
  <c r="F303"/>
  <c r="D303"/>
  <c r="B303"/>
  <c r="A303"/>
  <c r="H302"/>
  <c r="F302"/>
  <c r="D302"/>
  <c r="B302"/>
  <c r="A302"/>
  <c r="H301"/>
  <c r="F301"/>
  <c r="D301"/>
  <c r="B301"/>
  <c r="A301"/>
  <c r="H300"/>
  <c r="F300"/>
  <c r="D300"/>
  <c r="B300"/>
  <c r="A300"/>
  <c r="H299"/>
  <c r="F299"/>
  <c r="D299"/>
  <c r="B299"/>
  <c r="A299"/>
  <c r="H298"/>
  <c r="F298"/>
  <c r="D298"/>
  <c r="B298"/>
  <c r="A298"/>
  <c r="H297"/>
  <c r="F297"/>
  <c r="D297"/>
  <c r="B297"/>
  <c r="A297"/>
  <c r="H296"/>
  <c r="F296"/>
  <c r="D296"/>
  <c r="B296"/>
  <c r="A296"/>
  <c r="H295"/>
  <c r="F295"/>
  <c r="D295"/>
  <c r="B295"/>
  <c r="A295"/>
  <c r="H294"/>
  <c r="F294"/>
  <c r="D294"/>
  <c r="B294"/>
  <c r="A294"/>
  <c r="H293"/>
  <c r="F293"/>
  <c r="D293"/>
  <c r="B293"/>
  <c r="A293"/>
  <c r="H292"/>
  <c r="F292"/>
  <c r="D292"/>
  <c r="B292"/>
  <c r="A292"/>
  <c r="H291"/>
  <c r="F291"/>
  <c r="D291"/>
  <c r="B291"/>
  <c r="A291"/>
  <c r="H290"/>
  <c r="F290"/>
  <c r="D290"/>
  <c r="B290"/>
  <c r="A290"/>
  <c r="H289"/>
  <c r="F289"/>
  <c r="D289"/>
  <c r="B289"/>
  <c r="A289"/>
  <c r="H288"/>
  <c r="F288"/>
  <c r="D288"/>
  <c r="B288"/>
  <c r="A288"/>
  <c r="H287"/>
  <c r="F287"/>
  <c r="D287"/>
  <c r="B287"/>
  <c r="A287"/>
  <c r="H286"/>
  <c r="F286"/>
  <c r="D286"/>
  <c r="B286"/>
  <c r="A286"/>
  <c r="H285"/>
  <c r="F285"/>
  <c r="D285"/>
  <c r="B285"/>
  <c r="A285"/>
  <c r="H284"/>
  <c r="F284"/>
  <c r="D284"/>
  <c r="B284"/>
  <c r="A284"/>
  <c r="H283"/>
  <c r="F283"/>
  <c r="D283"/>
  <c r="B283"/>
  <c r="A283"/>
  <c r="H282"/>
  <c r="F282"/>
  <c r="D282"/>
  <c r="B282"/>
  <c r="A282"/>
  <c r="H281"/>
  <c r="F281"/>
  <c r="D281"/>
  <c r="B281"/>
  <c r="A281"/>
  <c r="H280"/>
  <c r="F280"/>
  <c r="D280"/>
  <c r="B280"/>
  <c r="A280"/>
  <c r="H279"/>
  <c r="F279"/>
  <c r="D279"/>
  <c r="B279"/>
  <c r="A279"/>
  <c r="H278"/>
  <c r="F278"/>
  <c r="D278"/>
  <c r="B278"/>
  <c r="A278"/>
  <c r="H277"/>
  <c r="F277"/>
  <c r="D277"/>
  <c r="B277"/>
  <c r="A277"/>
  <c r="H276"/>
  <c r="F276"/>
  <c r="D276"/>
  <c r="B276"/>
  <c r="A276"/>
  <c r="H275"/>
  <c r="F275"/>
  <c r="D275"/>
  <c r="B275"/>
  <c r="A275"/>
  <c r="H274"/>
  <c r="F274"/>
  <c r="D274"/>
  <c r="B274"/>
  <c r="A274"/>
  <c r="H273"/>
  <c r="F273"/>
  <c r="D273"/>
  <c r="B273"/>
  <c r="A273"/>
  <c r="H272"/>
  <c r="F272"/>
  <c r="D272"/>
  <c r="B272"/>
  <c r="A272"/>
  <c r="H271"/>
  <c r="F271"/>
  <c r="D271"/>
  <c r="B271"/>
  <c r="A271"/>
  <c r="H270"/>
  <c r="F270"/>
  <c r="D270"/>
  <c r="B270"/>
  <c r="A270"/>
  <c r="H269"/>
  <c r="F269"/>
  <c r="D269"/>
  <c r="B269"/>
  <c r="A269"/>
  <c r="H268"/>
  <c r="F268"/>
  <c r="D268"/>
  <c r="B268"/>
  <c r="A268"/>
  <c r="H267"/>
  <c r="F267"/>
  <c r="D267"/>
  <c r="B267"/>
  <c r="A267"/>
  <c r="H266"/>
  <c r="F266"/>
  <c r="D266"/>
  <c r="B266"/>
  <c r="A266"/>
  <c r="H265"/>
  <c r="F265"/>
  <c r="D265"/>
  <c r="B265"/>
  <c r="A265"/>
  <c r="H264"/>
  <c r="F264"/>
  <c r="D264"/>
  <c r="B264"/>
  <c r="A264"/>
  <c r="H263"/>
  <c r="F263"/>
  <c r="D263"/>
  <c r="B263"/>
  <c r="A263"/>
  <c r="H262"/>
  <c r="F262"/>
  <c r="D262"/>
  <c r="B262"/>
  <c r="A262"/>
  <c r="H261"/>
  <c r="F261"/>
  <c r="D261"/>
  <c r="B261"/>
  <c r="A261"/>
  <c r="H260"/>
  <c r="F260"/>
  <c r="D260"/>
  <c r="B260"/>
  <c r="A260"/>
  <c r="H259"/>
  <c r="F259"/>
  <c r="D259"/>
  <c r="B259"/>
  <c r="A259"/>
  <c r="H258"/>
  <c r="F258"/>
  <c r="D258"/>
  <c r="B258"/>
  <c r="A258"/>
  <c r="H257"/>
  <c r="F257"/>
  <c r="D257"/>
  <c r="B257"/>
  <c r="A257"/>
  <c r="H256"/>
  <c r="F256"/>
  <c r="D256"/>
  <c r="B256"/>
  <c r="A256"/>
  <c r="H255"/>
  <c r="F255"/>
  <c r="D255"/>
  <c r="B255"/>
  <c r="A255"/>
  <c r="H254"/>
  <c r="F254"/>
  <c r="D254"/>
  <c r="B254"/>
  <c r="A254"/>
  <c r="H253"/>
  <c r="F253"/>
  <c r="D253"/>
  <c r="B253"/>
  <c r="A253"/>
  <c r="H252"/>
  <c r="F252"/>
  <c r="D252"/>
  <c r="B252"/>
  <c r="A252"/>
  <c r="H251"/>
  <c r="F251"/>
  <c r="D251"/>
  <c r="B251"/>
  <c r="A251"/>
  <c r="H250"/>
  <c r="F250"/>
  <c r="D250"/>
  <c r="B250"/>
  <c r="A250"/>
  <c r="H249"/>
  <c r="F249"/>
  <c r="D249"/>
  <c r="B249"/>
  <c r="A249"/>
  <c r="H248"/>
  <c r="F248"/>
  <c r="D248"/>
  <c r="B248"/>
  <c r="A248"/>
  <c r="H247"/>
  <c r="F247"/>
  <c r="D247"/>
  <c r="B247"/>
  <c r="A247"/>
  <c r="H246"/>
  <c r="F246"/>
  <c r="D246"/>
  <c r="B246"/>
  <c r="A246"/>
  <c r="H245"/>
  <c r="F245"/>
  <c r="D245"/>
  <c r="B245"/>
  <c r="A245"/>
  <c r="H244"/>
  <c r="F244"/>
  <c r="D244"/>
  <c r="B244"/>
  <c r="A244"/>
  <c r="H243"/>
  <c r="F243"/>
  <c r="D243"/>
  <c r="B243"/>
  <c r="A243"/>
  <c r="H242"/>
  <c r="F242"/>
  <c r="D242"/>
  <c r="B242"/>
  <c r="A242"/>
  <c r="H241"/>
  <c r="F241"/>
  <c r="D241"/>
  <c r="B241"/>
  <c r="A241"/>
  <c r="H240"/>
  <c r="F240"/>
  <c r="D240"/>
  <c r="B240"/>
  <c r="A240"/>
  <c r="H239"/>
  <c r="F239"/>
  <c r="D239"/>
  <c r="B239"/>
  <c r="A239"/>
  <c r="H238"/>
  <c r="F238"/>
  <c r="D238"/>
  <c r="B238"/>
  <c r="A238"/>
  <c r="H237"/>
  <c r="F237"/>
  <c r="D237"/>
  <c r="B237"/>
  <c r="A237"/>
  <c r="H236"/>
  <c r="F236"/>
  <c r="D236"/>
  <c r="B236"/>
  <c r="A236"/>
  <c r="H235"/>
  <c r="F235"/>
  <c r="D235"/>
  <c r="B235"/>
  <c r="A235"/>
  <c r="H234"/>
  <c r="F234"/>
  <c r="D234"/>
  <c r="B234"/>
  <c r="A234"/>
  <c r="H233"/>
  <c r="F233"/>
  <c r="D233"/>
  <c r="B233"/>
  <c r="A233"/>
  <c r="H232"/>
  <c r="F232"/>
  <c r="D232"/>
  <c r="B232"/>
  <c r="A232"/>
  <c r="H231"/>
  <c r="F231"/>
  <c r="D231"/>
  <c r="B231"/>
  <c r="A231"/>
  <c r="H230"/>
  <c r="F230"/>
  <c r="D230"/>
  <c r="B230"/>
  <c r="A230"/>
  <c r="H229"/>
  <c r="F229"/>
  <c r="D229"/>
  <c r="B229"/>
  <c r="A229"/>
  <c r="H228"/>
  <c r="F228"/>
  <c r="D228"/>
  <c r="B228"/>
  <c r="A228"/>
  <c r="H227"/>
  <c r="F227"/>
  <c r="D227"/>
  <c r="B227"/>
  <c r="A227"/>
  <c r="H226"/>
  <c r="F226"/>
  <c r="D226"/>
  <c r="B226"/>
  <c r="A226"/>
  <c r="H225"/>
  <c r="F225"/>
  <c r="D225"/>
  <c r="B225"/>
  <c r="A225"/>
  <c r="H224"/>
  <c r="F224"/>
  <c r="D224"/>
  <c r="B224"/>
  <c r="A224"/>
  <c r="H223"/>
  <c r="F223"/>
  <c r="D223"/>
  <c r="B223"/>
  <c r="A223"/>
  <c r="H222"/>
  <c r="F222"/>
  <c r="D222"/>
  <c r="B222"/>
  <c r="A222"/>
  <c r="H221"/>
  <c r="F221"/>
  <c r="D221"/>
  <c r="B221"/>
  <c r="A221"/>
  <c r="H220"/>
  <c r="F220"/>
  <c r="D220"/>
  <c r="B220"/>
  <c r="A220"/>
  <c r="H219"/>
  <c r="F219"/>
  <c r="D219"/>
  <c r="B219"/>
  <c r="A219"/>
  <c r="H218"/>
  <c r="F218"/>
  <c r="D218"/>
  <c r="B218"/>
  <c r="A218"/>
  <c r="H217"/>
  <c r="F217"/>
  <c r="D217"/>
  <c r="B217"/>
  <c r="A217"/>
  <c r="H216"/>
  <c r="F216"/>
  <c r="D216"/>
  <c r="B216"/>
  <c r="A216"/>
  <c r="H215"/>
  <c r="F215"/>
  <c r="D215"/>
  <c r="B215"/>
  <c r="A215"/>
  <c r="H214"/>
  <c r="F214"/>
  <c r="D214"/>
  <c r="B214"/>
  <c r="A214"/>
  <c r="H213"/>
  <c r="F213"/>
  <c r="D213"/>
  <c r="B213"/>
  <c r="A213"/>
  <c r="H212"/>
  <c r="F212"/>
  <c r="D212"/>
  <c r="B212"/>
  <c r="A212"/>
  <c r="H211"/>
  <c r="F211"/>
  <c r="D211"/>
  <c r="B211"/>
  <c r="A211"/>
  <c r="H210"/>
  <c r="F210"/>
  <c r="D210"/>
  <c r="B210"/>
  <c r="A210"/>
  <c r="H209"/>
  <c r="F209"/>
  <c r="D209"/>
  <c r="B209"/>
  <c r="A209"/>
  <c r="H208"/>
  <c r="F208"/>
  <c r="D208"/>
  <c r="B208"/>
  <c r="A208"/>
  <c r="H207"/>
  <c r="F207"/>
  <c r="D207"/>
  <c r="B207"/>
  <c r="A207"/>
  <c r="H206"/>
  <c r="F206"/>
  <c r="D206"/>
  <c r="B206"/>
  <c r="A206"/>
  <c r="H205"/>
  <c r="F205"/>
  <c r="D205"/>
  <c r="B205"/>
  <c r="A205"/>
  <c r="H204"/>
  <c r="F204"/>
  <c r="D204"/>
  <c r="B204"/>
  <c r="A204"/>
  <c r="H203"/>
  <c r="F203"/>
  <c r="D203"/>
  <c r="B203"/>
  <c r="A203"/>
  <c r="H202"/>
  <c r="F202"/>
  <c r="D202"/>
  <c r="B202"/>
  <c r="A202"/>
  <c r="H201"/>
  <c r="F201"/>
  <c r="D201"/>
  <c r="B201"/>
  <c r="A201"/>
  <c r="H200"/>
  <c r="F200"/>
  <c r="D200"/>
  <c r="B200"/>
  <c r="A200"/>
  <c r="H199"/>
  <c r="F199"/>
  <c r="D199"/>
  <c r="B199"/>
  <c r="A199"/>
  <c r="H198"/>
  <c r="F198"/>
  <c r="D198"/>
  <c r="B198"/>
  <c r="A198"/>
  <c r="H197"/>
  <c r="F197"/>
  <c r="D197"/>
  <c r="B197"/>
  <c r="A197"/>
  <c r="H196"/>
  <c r="F196"/>
  <c r="D196"/>
  <c r="B196"/>
  <c r="A196"/>
  <c r="H195"/>
  <c r="F195"/>
  <c r="D195"/>
  <c r="B195"/>
  <c r="A195"/>
  <c r="H194"/>
  <c r="F194"/>
  <c r="D194"/>
  <c r="B194"/>
  <c r="A194"/>
  <c r="H193"/>
  <c r="F193"/>
  <c r="D193"/>
  <c r="B193"/>
  <c r="A193"/>
  <c r="H192"/>
  <c r="F192"/>
  <c r="D192"/>
  <c r="B192"/>
  <c r="A192"/>
  <c r="H191"/>
  <c r="F191"/>
  <c r="D191"/>
  <c r="B191"/>
  <c r="A191"/>
  <c r="H190"/>
  <c r="F190"/>
  <c r="D190"/>
  <c r="B190"/>
  <c r="A190"/>
  <c r="H189"/>
  <c r="F189"/>
  <c r="D189"/>
  <c r="B189"/>
  <c r="A189"/>
  <c r="H188"/>
  <c r="F188"/>
  <c r="D188"/>
  <c r="B188"/>
  <c r="A188"/>
  <c r="H187"/>
  <c r="F187"/>
  <c r="D187"/>
  <c r="B187"/>
  <c r="A187"/>
  <c r="H186"/>
  <c r="F186"/>
  <c r="D186"/>
  <c r="B186"/>
  <c r="A186"/>
  <c r="H185"/>
  <c r="F185"/>
  <c r="D185"/>
  <c r="B185"/>
  <c r="A185"/>
  <c r="H184"/>
  <c r="F184"/>
  <c r="D184"/>
  <c r="B184"/>
  <c r="A184"/>
  <c r="H183"/>
  <c r="F183"/>
  <c r="D183"/>
  <c r="B183"/>
  <c r="A183"/>
  <c r="H182"/>
  <c r="F182"/>
  <c r="D182"/>
  <c r="B182"/>
  <c r="A182"/>
  <c r="H181"/>
  <c r="F181"/>
  <c r="D181"/>
  <c r="B181"/>
  <c r="A181"/>
  <c r="H180"/>
  <c r="F180"/>
  <c r="D180"/>
  <c r="B180"/>
  <c r="A180"/>
  <c r="H179"/>
  <c r="F179"/>
  <c r="D179"/>
  <c r="B179"/>
  <c r="A179"/>
  <c r="H178"/>
  <c r="F178"/>
  <c r="D178"/>
  <c r="B178"/>
  <c r="A178"/>
  <c r="H177"/>
  <c r="F177"/>
  <c r="D177"/>
  <c r="B177"/>
  <c r="A177"/>
  <c r="H176"/>
  <c r="F176"/>
  <c r="D176"/>
  <c r="B176"/>
  <c r="A176"/>
  <c r="H175"/>
  <c r="F175"/>
  <c r="D175"/>
  <c r="B175"/>
  <c r="A175"/>
  <c r="H174"/>
  <c r="F174"/>
  <c r="D174"/>
  <c r="B174"/>
  <c r="A174"/>
  <c r="H173"/>
  <c r="F173"/>
  <c r="D173"/>
  <c r="B173"/>
  <c r="A173"/>
  <c r="H172"/>
  <c r="F172"/>
  <c r="D172"/>
  <c r="B172"/>
  <c r="A172"/>
  <c r="H171"/>
  <c r="F171"/>
  <c r="D171"/>
  <c r="B171"/>
  <c r="A171"/>
  <c r="H170"/>
  <c r="F170"/>
  <c r="D170"/>
  <c r="B170"/>
  <c r="A170"/>
  <c r="H169"/>
  <c r="F169"/>
  <c r="D169"/>
  <c r="B169"/>
  <c r="A169"/>
  <c r="H168"/>
  <c r="F168"/>
  <c r="D168"/>
  <c r="B168"/>
  <c r="A168"/>
  <c r="H167"/>
  <c r="F167"/>
  <c r="D167"/>
  <c r="B167"/>
  <c r="A167"/>
  <c r="H166"/>
  <c r="F166"/>
  <c r="D166"/>
  <c r="B166"/>
  <c r="A166"/>
  <c r="H165"/>
  <c r="F165"/>
  <c r="D165"/>
  <c r="B165"/>
  <c r="A165"/>
  <c r="H164"/>
  <c r="F164"/>
  <c r="D164"/>
  <c r="B164"/>
  <c r="A164"/>
  <c r="H163"/>
  <c r="F163"/>
  <c r="D163"/>
  <c r="B163"/>
  <c r="A163"/>
  <c r="H162"/>
  <c r="F162"/>
  <c r="D162"/>
  <c r="B162"/>
  <c r="A162"/>
  <c r="H161"/>
  <c r="F161"/>
  <c r="D161"/>
  <c r="B161"/>
  <c r="A161"/>
  <c r="H160"/>
  <c r="F160"/>
  <c r="D160"/>
  <c r="B160"/>
  <c r="A160"/>
  <c r="H159"/>
  <c r="F159"/>
  <c r="D159"/>
  <c r="B159"/>
  <c r="A159"/>
  <c r="H158"/>
  <c r="F158"/>
  <c r="D158"/>
  <c r="B158"/>
  <c r="A158"/>
  <c r="H157"/>
  <c r="F157"/>
  <c r="D157"/>
  <c r="B157"/>
  <c r="A157"/>
  <c r="H156"/>
  <c r="F156"/>
  <c r="D156"/>
  <c r="B156"/>
  <c r="A156"/>
  <c r="H155"/>
  <c r="F155"/>
  <c r="D155"/>
  <c r="B155"/>
  <c r="A155"/>
  <c r="H154"/>
  <c r="F154"/>
  <c r="D154"/>
  <c r="B154"/>
  <c r="A154"/>
  <c r="H153"/>
  <c r="F153"/>
  <c r="D153"/>
  <c r="B153"/>
  <c r="A153"/>
  <c r="H152"/>
  <c r="F152"/>
  <c r="D152"/>
  <c r="B152"/>
  <c r="A152"/>
  <c r="H151"/>
  <c r="F151"/>
  <c r="D151"/>
  <c r="B151"/>
  <c r="A151"/>
  <c r="H150"/>
  <c r="F150"/>
  <c r="D150"/>
  <c r="B150"/>
  <c r="A150"/>
  <c r="H149"/>
  <c r="F149"/>
  <c r="D149"/>
  <c r="B149"/>
  <c r="A149"/>
  <c r="H148"/>
  <c r="F148"/>
  <c r="D148"/>
  <c r="B148"/>
  <c r="A148"/>
  <c r="H147"/>
  <c r="F147"/>
  <c r="D147"/>
  <c r="B147"/>
  <c r="A147"/>
  <c r="H146"/>
  <c r="F146"/>
  <c r="D146"/>
  <c r="B146"/>
  <c r="A146"/>
  <c r="H145"/>
  <c r="F145"/>
  <c r="D145"/>
  <c r="B145"/>
  <c r="A145"/>
  <c r="H144"/>
  <c r="F144"/>
  <c r="D144"/>
  <c r="B144"/>
  <c r="A144"/>
  <c r="H143"/>
  <c r="F143"/>
  <c r="D143"/>
  <c r="B143"/>
  <c r="A143"/>
  <c r="H142"/>
  <c r="F142"/>
  <c r="D142"/>
  <c r="B142"/>
  <c r="A142"/>
  <c r="H141"/>
  <c r="F141"/>
  <c r="D141"/>
  <c r="B141"/>
  <c r="A141"/>
  <c r="H140"/>
  <c r="F140"/>
  <c r="D140"/>
  <c r="B140"/>
  <c r="A140"/>
  <c r="H139"/>
  <c r="F139"/>
  <c r="D139"/>
  <c r="B139"/>
  <c r="A139"/>
  <c r="H138"/>
  <c r="F138"/>
  <c r="D138"/>
  <c r="B138"/>
  <c r="A138"/>
  <c r="H137"/>
  <c r="F137"/>
  <c r="D137"/>
  <c r="B137"/>
  <c r="A137"/>
  <c r="H136"/>
  <c r="F136"/>
  <c r="D136"/>
  <c r="B136"/>
  <c r="A136"/>
  <c r="H135"/>
  <c r="F135"/>
  <c r="D135"/>
  <c r="B135"/>
  <c r="A135"/>
  <c r="H134"/>
  <c r="F134"/>
  <c r="D134"/>
  <c r="B134"/>
  <c r="A134"/>
  <c r="H133"/>
  <c r="F133"/>
  <c r="D133"/>
  <c r="B133"/>
  <c r="A133"/>
  <c r="H132"/>
  <c r="F132"/>
  <c r="D132"/>
  <c r="B132"/>
  <c r="A132"/>
  <c r="H131"/>
  <c r="F131"/>
  <c r="D131"/>
  <c r="B131"/>
  <c r="A131"/>
  <c r="H130"/>
  <c r="F130"/>
  <c r="D130"/>
  <c r="B130"/>
  <c r="A130"/>
  <c r="H129"/>
  <c r="F129"/>
  <c r="D129"/>
  <c r="B129"/>
  <c r="A129"/>
  <c r="H128"/>
  <c r="F128"/>
  <c r="D128"/>
  <c r="B128"/>
  <c r="A128"/>
  <c r="H127"/>
  <c r="F127"/>
  <c r="D127"/>
  <c r="B127"/>
  <c r="A127"/>
  <c r="H126"/>
  <c r="F126"/>
  <c r="D126"/>
  <c r="B126"/>
  <c r="A126"/>
  <c r="H125"/>
  <c r="F125"/>
  <c r="D125"/>
  <c r="B125"/>
  <c r="A125"/>
  <c r="H124"/>
  <c r="F124"/>
  <c r="D124"/>
  <c r="B124"/>
  <c r="A124"/>
  <c r="H123"/>
  <c r="F123"/>
  <c r="D123"/>
  <c r="B123"/>
  <c r="A123"/>
  <c r="H122"/>
  <c r="F122"/>
  <c r="D122"/>
  <c r="B122"/>
  <c r="A122"/>
  <c r="H121"/>
  <c r="F121"/>
  <c r="D121"/>
  <c r="B121"/>
  <c r="A121"/>
  <c r="H120"/>
  <c r="F120"/>
  <c r="D120"/>
  <c r="B120"/>
  <c r="A120"/>
  <c r="H119"/>
  <c r="F119"/>
  <c r="D119"/>
  <c r="B119"/>
  <c r="A119"/>
  <c r="H118"/>
  <c r="F118"/>
  <c r="D118"/>
  <c r="B118"/>
  <c r="A118"/>
  <c r="H117"/>
  <c r="F117"/>
  <c r="D117"/>
  <c r="B117"/>
  <c r="A117"/>
  <c r="H116"/>
  <c r="F116"/>
  <c r="D116"/>
  <c r="B116"/>
  <c r="A116"/>
  <c r="H115"/>
  <c r="F115"/>
  <c r="D115"/>
  <c r="B115"/>
  <c r="A115"/>
  <c r="H114"/>
  <c r="F114"/>
  <c r="D114"/>
  <c r="B114"/>
  <c r="A114"/>
  <c r="H113"/>
  <c r="F113"/>
  <c r="D113"/>
  <c r="B113"/>
  <c r="A113"/>
  <c r="H112"/>
  <c r="F112"/>
  <c r="D112"/>
  <c r="B112"/>
  <c r="A112"/>
  <c r="H111"/>
  <c r="F111"/>
  <c r="D111"/>
  <c r="B111"/>
  <c r="A111"/>
  <c r="H110"/>
  <c r="F110"/>
  <c r="D110"/>
  <c r="B110"/>
  <c r="A110"/>
  <c r="H109"/>
  <c r="F109"/>
  <c r="D109"/>
  <c r="B109"/>
  <c r="A109"/>
  <c r="H108"/>
  <c r="F108"/>
  <c r="D108"/>
  <c r="B108"/>
  <c r="A108"/>
  <c r="H107"/>
  <c r="F107"/>
  <c r="D107"/>
  <c r="B107"/>
  <c r="A107"/>
  <c r="H106"/>
  <c r="F106"/>
  <c r="D106"/>
  <c r="B106"/>
  <c r="A106"/>
  <c r="H105"/>
  <c r="F105"/>
  <c r="D105"/>
  <c r="B105"/>
  <c r="A105"/>
  <c r="H104"/>
  <c r="F104"/>
  <c r="D104"/>
  <c r="B104"/>
  <c r="A104"/>
  <c r="H103"/>
  <c r="F103"/>
  <c r="D103"/>
  <c r="B103"/>
  <c r="A103"/>
  <c r="H102"/>
  <c r="F102"/>
  <c r="D102"/>
  <c r="B102"/>
  <c r="A102"/>
  <c r="H101"/>
  <c r="F101"/>
  <c r="D101"/>
  <c r="B101"/>
  <c r="A101"/>
  <c r="H100"/>
  <c r="F100"/>
  <c r="D100"/>
  <c r="B100"/>
  <c r="A100"/>
  <c r="H99"/>
  <c r="F99"/>
  <c r="D99"/>
  <c r="B99"/>
  <c r="A99"/>
  <c r="H98"/>
  <c r="F98"/>
  <c r="D98"/>
  <c r="B98"/>
  <c r="A98"/>
  <c r="H97"/>
  <c r="F97"/>
  <c r="D97"/>
  <c r="B97"/>
  <c r="A97"/>
  <c r="H96"/>
  <c r="F96"/>
  <c r="D96"/>
  <c r="B96"/>
  <c r="A96"/>
  <c r="H95"/>
  <c r="F95"/>
  <c r="D95"/>
  <c r="B95"/>
  <c r="A95"/>
  <c r="H94"/>
  <c r="F94"/>
  <c r="D94"/>
  <c r="B94"/>
  <c r="A94"/>
  <c r="H93"/>
  <c r="F93"/>
  <c r="D93"/>
  <c r="B93"/>
  <c r="A93"/>
  <c r="H92"/>
  <c r="F92"/>
  <c r="D92"/>
  <c r="B92"/>
  <c r="A92"/>
  <c r="H91"/>
  <c r="F91"/>
  <c r="D91"/>
  <c r="B91"/>
  <c r="A91"/>
  <c r="H90"/>
  <c r="F90"/>
  <c r="D90"/>
  <c r="B90"/>
  <c r="A90"/>
  <c r="H89"/>
  <c r="F89"/>
  <c r="D89"/>
  <c r="B89"/>
  <c r="A89"/>
  <c r="H88"/>
  <c r="F88"/>
  <c r="D88"/>
  <c r="B88"/>
  <c r="A88"/>
  <c r="H87"/>
  <c r="F87"/>
  <c r="D87"/>
  <c r="B87"/>
  <c r="A87"/>
  <c r="H86"/>
  <c r="F86"/>
  <c r="D86"/>
  <c r="B86"/>
  <c r="A86"/>
  <c r="H85"/>
  <c r="F85"/>
  <c r="D85"/>
  <c r="B85"/>
  <c r="A85"/>
  <c r="H84"/>
  <c r="F84"/>
  <c r="D84"/>
  <c r="B84"/>
  <c r="A84"/>
  <c r="H83"/>
  <c r="F83"/>
  <c r="D83"/>
  <c r="B83"/>
  <c r="A83"/>
  <c r="H82"/>
  <c r="F82"/>
  <c r="D82"/>
  <c r="B82"/>
  <c r="A82"/>
  <c r="H81"/>
  <c r="F81"/>
  <c r="D81"/>
  <c r="B81"/>
  <c r="A81"/>
  <c r="H80"/>
  <c r="F80"/>
  <c r="D80"/>
  <c r="B80"/>
  <c r="A80"/>
  <c r="H79"/>
  <c r="F79"/>
  <c r="D79"/>
  <c r="B79"/>
  <c r="A79"/>
  <c r="H78"/>
  <c r="F78"/>
  <c r="D78"/>
  <c r="B78"/>
  <c r="A78"/>
  <c r="H77"/>
  <c r="F77"/>
  <c r="D77"/>
  <c r="B77"/>
  <c r="A77"/>
  <c r="H76"/>
  <c r="F76"/>
  <c r="D76"/>
  <c r="B76"/>
  <c r="A76"/>
  <c r="H75"/>
  <c r="F75"/>
  <c r="D75"/>
  <c r="B75"/>
  <c r="A75"/>
  <c r="H74"/>
  <c r="F74"/>
  <c r="D74"/>
  <c r="B74"/>
  <c r="A74"/>
  <c r="H73"/>
  <c r="F73"/>
  <c r="D73"/>
  <c r="B73"/>
  <c r="A73"/>
  <c r="H72"/>
  <c r="F72"/>
  <c r="D72"/>
  <c r="B72"/>
  <c r="A72"/>
  <c r="H71"/>
  <c r="F71"/>
  <c r="D71"/>
  <c r="B71"/>
  <c r="A71"/>
  <c r="H70"/>
  <c r="F70"/>
  <c r="D70"/>
  <c r="B70"/>
  <c r="A70"/>
  <c r="H69"/>
  <c r="F69"/>
  <c r="D69"/>
  <c r="B69"/>
  <c r="A69"/>
  <c r="H68"/>
  <c r="F68"/>
  <c r="D68"/>
  <c r="B68"/>
  <c r="A68"/>
  <c r="H67"/>
  <c r="F67"/>
  <c r="D67"/>
  <c r="B67"/>
  <c r="A67"/>
  <c r="H66"/>
  <c r="F66"/>
  <c r="D66"/>
  <c r="B66"/>
  <c r="A66"/>
  <c r="H65"/>
  <c r="F65"/>
  <c r="D65"/>
  <c r="B65"/>
  <c r="A65"/>
  <c r="H64"/>
  <c r="F64"/>
  <c r="D64"/>
  <c r="B64"/>
  <c r="A64"/>
  <c r="H63"/>
  <c r="F63"/>
  <c r="D63"/>
  <c r="B63"/>
  <c r="A63"/>
  <c r="H62"/>
  <c r="F62"/>
  <c r="D62"/>
  <c r="B62"/>
  <c r="A62"/>
  <c r="H61"/>
  <c r="F61"/>
  <c r="D61"/>
  <c r="B61"/>
  <c r="A61"/>
  <c r="H60"/>
  <c r="F60"/>
  <c r="D60"/>
  <c r="B60"/>
  <c r="A60"/>
  <c r="H59"/>
  <c r="F59"/>
  <c r="D59"/>
  <c r="B59"/>
  <c r="A59"/>
  <c r="H58"/>
  <c r="F58"/>
  <c r="D58"/>
  <c r="B58"/>
  <c r="A58"/>
  <c r="H57"/>
  <c r="F57"/>
  <c r="D57"/>
  <c r="B57"/>
  <c r="A57"/>
  <c r="H56"/>
  <c r="F56"/>
  <c r="D56"/>
  <c r="B56"/>
  <c r="A56"/>
  <c r="H55"/>
  <c r="F55"/>
  <c r="D55"/>
  <c r="B55"/>
  <c r="A55"/>
  <c r="H54"/>
  <c r="F54"/>
  <c r="D54"/>
  <c r="B54"/>
  <c r="A54"/>
  <c r="H53"/>
  <c r="F53"/>
  <c r="D53"/>
  <c r="B53"/>
  <c r="A53"/>
  <c r="H52"/>
  <c r="F52"/>
  <c r="D52"/>
  <c r="B52"/>
  <c r="A52"/>
  <c r="H51"/>
  <c r="F51"/>
  <c r="D51"/>
  <c r="B51"/>
  <c r="A51"/>
  <c r="H50"/>
  <c r="F50"/>
  <c r="D50"/>
  <c r="B50"/>
  <c r="A50"/>
  <c r="H49"/>
  <c r="F49"/>
  <c r="D49"/>
  <c r="B49"/>
  <c r="A49"/>
  <c r="H48"/>
  <c r="F48"/>
  <c r="D48"/>
  <c r="B48"/>
  <c r="A48"/>
  <c r="H47"/>
  <c r="F47"/>
  <c r="D47"/>
  <c r="B47"/>
  <c r="A47"/>
  <c r="H46"/>
  <c r="F46"/>
  <c r="D46"/>
  <c r="B46"/>
  <c r="A46"/>
  <c r="H45"/>
  <c r="F45"/>
  <c r="D45"/>
  <c r="B45"/>
  <c r="A45"/>
  <c r="H44"/>
  <c r="F44"/>
  <c r="D44"/>
  <c r="B44"/>
  <c r="A44"/>
  <c r="H43"/>
  <c r="F43"/>
  <c r="D43"/>
  <c r="B43"/>
  <c r="A43"/>
  <c r="H42"/>
  <c r="F42"/>
  <c r="D42"/>
  <c r="B42"/>
  <c r="A42"/>
  <c r="H41"/>
  <c r="F41"/>
  <c r="D41"/>
  <c r="B41"/>
  <c r="A41"/>
  <c r="H40"/>
  <c r="F40"/>
  <c r="D40"/>
  <c r="B40"/>
  <c r="A40"/>
  <c r="H39"/>
  <c r="F39"/>
  <c r="D39"/>
  <c r="B39"/>
  <c r="A39"/>
  <c r="H38"/>
  <c r="F38"/>
  <c r="D38"/>
  <c r="B38"/>
  <c r="A38"/>
  <c r="H37"/>
  <c r="F37"/>
  <c r="D37"/>
  <c r="B37"/>
  <c r="A37"/>
  <c r="H36"/>
  <c r="F36"/>
  <c r="D36"/>
  <c r="B36"/>
  <c r="A36"/>
  <c r="H35"/>
  <c r="F35"/>
  <c r="D35"/>
  <c r="B35"/>
  <c r="A35"/>
  <c r="H34"/>
  <c r="F34"/>
  <c r="D34"/>
  <c r="B34"/>
  <c r="A34"/>
  <c r="H33"/>
  <c r="F33"/>
  <c r="D33"/>
  <c r="B33"/>
  <c r="A33"/>
  <c r="H32"/>
  <c r="F32"/>
  <c r="D32"/>
  <c r="B32"/>
  <c r="A32"/>
  <c r="H31"/>
  <c r="F31"/>
  <c r="D31"/>
  <c r="B31"/>
  <c r="A31"/>
  <c r="H30"/>
  <c r="F30"/>
  <c r="D30"/>
  <c r="B30"/>
  <c r="A30"/>
  <c r="H29"/>
  <c r="F29"/>
  <c r="D29"/>
  <c r="B29"/>
  <c r="A29"/>
  <c r="H28"/>
  <c r="F28"/>
  <c r="D28"/>
  <c r="B28"/>
  <c r="A28"/>
  <c r="H27"/>
  <c r="F27"/>
  <c r="D27"/>
  <c r="B27"/>
  <c r="A27"/>
  <c r="H26"/>
  <c r="F26"/>
  <c r="D26"/>
  <c r="B26"/>
  <c r="A26"/>
  <c r="H25"/>
  <c r="F25"/>
  <c r="D25"/>
  <c r="B25"/>
  <c r="A25"/>
  <c r="H24"/>
  <c r="F24"/>
  <c r="D24"/>
  <c r="B24"/>
  <c r="A24"/>
  <c r="H23"/>
  <c r="F23"/>
  <c r="D23"/>
  <c r="B23"/>
  <c r="A23"/>
  <c r="H22"/>
  <c r="F22"/>
  <c r="D22"/>
  <c r="B22"/>
  <c r="A22"/>
  <c r="H21"/>
  <c r="F21"/>
  <c r="D21"/>
  <c r="B21"/>
  <c r="A21"/>
  <c r="H20"/>
  <c r="F20"/>
  <c r="D20"/>
  <c r="B20"/>
  <c r="A20"/>
  <c r="H19"/>
  <c r="F19"/>
  <c r="D19"/>
  <c r="B19"/>
  <c r="A19"/>
  <c r="H18"/>
  <c r="F18"/>
  <c r="D18"/>
  <c r="B18"/>
  <c r="A18"/>
  <c r="H17"/>
  <c r="F17"/>
  <c r="D17"/>
  <c r="B17"/>
  <c r="A17"/>
  <c r="H16"/>
  <c r="F16"/>
  <c r="D16"/>
  <c r="B16"/>
  <c r="A16"/>
  <c r="H15"/>
  <c r="F15"/>
  <c r="D15"/>
  <c r="B15"/>
  <c r="A15"/>
  <c r="H14"/>
  <c r="F14"/>
  <c r="D14"/>
  <c r="B14"/>
  <c r="A14"/>
  <c r="H13"/>
  <c r="F13"/>
  <c r="D13"/>
  <c r="B13"/>
  <c r="A13"/>
  <c r="H12"/>
  <c r="F12"/>
  <c r="D12"/>
  <c r="B12"/>
  <c r="A12"/>
  <c r="H11"/>
  <c r="F11"/>
  <c r="D11"/>
  <c r="B11"/>
  <c r="A11"/>
  <c r="H10"/>
  <c r="F10"/>
  <c r="D10"/>
  <c r="B10"/>
  <c r="A10"/>
  <c r="H9"/>
  <c r="F9"/>
  <c r="D9"/>
  <c r="B9"/>
  <c r="A9"/>
  <c r="H8"/>
  <c r="F8"/>
  <c r="D8"/>
  <c r="B8"/>
  <c r="A8"/>
  <c r="H7"/>
  <c r="F7"/>
  <c r="D7"/>
  <c r="B7"/>
  <c r="A7"/>
  <c r="H6"/>
  <c r="F6"/>
  <c r="D6"/>
  <c r="B6"/>
  <c r="A6"/>
  <c r="H5"/>
  <c r="F5"/>
  <c r="D5"/>
  <c r="B5"/>
  <c r="A5"/>
  <c r="H4"/>
  <c r="F4"/>
  <c r="D4"/>
  <c r="B4"/>
  <c r="A4"/>
  <c r="B3"/>
  <c r="A3"/>
  <c r="H3"/>
  <c r="F3" i="25"/>
  <c r="D3"/>
  <c r="L8" i="12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7"/>
  <c r="S108" i="14" l="1"/>
  <c r="S107"/>
  <c r="S105"/>
  <c r="S104"/>
  <c r="S103"/>
  <c r="S102"/>
  <c r="S101"/>
  <c r="S99"/>
  <c r="S98"/>
  <c r="S97"/>
  <c r="S96"/>
  <c r="S95"/>
  <c r="S94"/>
  <c r="S93"/>
  <c r="S88"/>
  <c r="S87"/>
  <c r="S85"/>
  <c r="S84"/>
  <c r="S83"/>
  <c r="S82"/>
  <c r="S81"/>
  <c r="S79"/>
  <c r="S78"/>
  <c r="S77"/>
  <c r="S76"/>
  <c r="S75"/>
  <c r="S74"/>
  <c r="S73"/>
  <c r="S68"/>
  <c r="S67"/>
  <c r="S66"/>
  <c r="S65"/>
  <c r="S64"/>
  <c r="S62"/>
  <c r="S61"/>
  <c r="S60"/>
  <c r="S57"/>
  <c r="S56"/>
  <c r="S55"/>
  <c r="S54"/>
  <c r="S52"/>
  <c r="S50"/>
  <c r="S48"/>
  <c r="S47"/>
  <c r="S46"/>
  <c r="S45"/>
  <c r="S44"/>
  <c r="S43"/>
  <c r="S41"/>
  <c r="S40"/>
  <c r="S37"/>
  <c r="S36"/>
  <c r="S35"/>
  <c r="S34"/>
  <c r="S32"/>
  <c r="S31"/>
  <c r="S29"/>
  <c r="S28"/>
  <c r="S27"/>
  <c r="S26"/>
  <c r="S25"/>
  <c r="S24"/>
  <c r="S22"/>
  <c r="S21"/>
  <c r="S20"/>
  <c r="S18"/>
  <c r="S17"/>
  <c r="S16"/>
  <c r="S14"/>
  <c r="S13"/>
  <c r="S12"/>
  <c r="S11"/>
  <c r="S10"/>
  <c r="S8"/>
  <c r="S7"/>
  <c r="S6"/>
  <c r="S119" i="13"/>
  <c r="S118"/>
  <c r="S117"/>
  <c r="S116"/>
  <c r="S115"/>
  <c r="S113"/>
  <c r="S112"/>
  <c r="S111"/>
  <c r="S110"/>
  <c r="S109"/>
  <c r="S108"/>
  <c r="S106"/>
  <c r="S105"/>
  <c r="S104"/>
  <c r="S103"/>
  <c r="S102"/>
  <c r="S101"/>
  <c r="S100"/>
  <c r="S99"/>
  <c r="S98"/>
  <c r="S97"/>
  <c r="S96"/>
  <c r="S95"/>
  <c r="S94"/>
  <c r="S93"/>
  <c r="S92"/>
  <c r="S91"/>
  <c r="S79"/>
  <c r="S78"/>
  <c r="S77"/>
  <c r="S76"/>
  <c r="S75"/>
  <c r="S73"/>
  <c r="S72"/>
  <c r="S71"/>
  <c r="S70"/>
  <c r="S69"/>
  <c r="S68"/>
  <c r="S66"/>
  <c r="S65"/>
  <c r="S64"/>
  <c r="S63"/>
  <c r="S62"/>
  <c r="S61"/>
  <c r="S60"/>
  <c r="S59"/>
  <c r="S58"/>
  <c r="S57"/>
  <c r="S56"/>
  <c r="S55"/>
  <c r="S54"/>
  <c r="S53"/>
  <c r="S52"/>
  <c r="S51"/>
  <c r="S39"/>
  <c r="S38"/>
  <c r="S37"/>
  <c r="S36"/>
  <c r="S35"/>
  <c r="S33"/>
  <c r="S32"/>
  <c r="S31"/>
  <c r="S30"/>
  <c r="S29"/>
  <c r="S28"/>
  <c r="S26"/>
  <c r="S25"/>
  <c r="S24"/>
  <c r="S23"/>
  <c r="S22"/>
  <c r="S21"/>
  <c r="S20"/>
  <c r="S19"/>
  <c r="S18"/>
  <c r="S17"/>
  <c r="S16"/>
  <c r="S15"/>
  <c r="S14"/>
  <c r="S13"/>
  <c r="S12"/>
  <c r="S11"/>
  <c r="B3" i="25" l="1"/>
  <c r="F3" i="17"/>
  <c r="D3"/>
  <c r="W108" i="14" l="1"/>
  <c r="V108"/>
  <c r="U108"/>
  <c r="R108"/>
  <c r="Q108"/>
  <c r="P108"/>
  <c r="O108"/>
  <c r="N108"/>
  <c r="M108"/>
  <c r="K108"/>
  <c r="J108"/>
  <c r="H108"/>
  <c r="G108"/>
  <c r="F108"/>
  <c r="W107"/>
  <c r="V107"/>
  <c r="U107"/>
  <c r="R107"/>
  <c r="Q107"/>
  <c r="P107"/>
  <c r="O107"/>
  <c r="N107"/>
  <c r="M107"/>
  <c r="K107"/>
  <c r="J107"/>
  <c r="H107"/>
  <c r="G107"/>
  <c r="F107"/>
  <c r="W105"/>
  <c r="V105"/>
  <c r="U105"/>
  <c r="R105"/>
  <c r="Q105"/>
  <c r="P105"/>
  <c r="O105"/>
  <c r="N105"/>
  <c r="M105"/>
  <c r="K105"/>
  <c r="J105"/>
  <c r="H105"/>
  <c r="G105"/>
  <c r="F105"/>
  <c r="W104"/>
  <c r="V104"/>
  <c r="U104"/>
  <c r="R104"/>
  <c r="Q104"/>
  <c r="P104"/>
  <c r="O104"/>
  <c r="N104"/>
  <c r="M104"/>
  <c r="K104"/>
  <c r="J104"/>
  <c r="H104"/>
  <c r="G104"/>
  <c r="F104"/>
  <c r="W103"/>
  <c r="V103"/>
  <c r="U103"/>
  <c r="R103"/>
  <c r="Q103"/>
  <c r="P103"/>
  <c r="O103"/>
  <c r="N103"/>
  <c r="M103"/>
  <c r="K103"/>
  <c r="J103"/>
  <c r="H103"/>
  <c r="G103"/>
  <c r="F103"/>
  <c r="W102"/>
  <c r="V102"/>
  <c r="U102"/>
  <c r="R102"/>
  <c r="Q102"/>
  <c r="P102"/>
  <c r="O102"/>
  <c r="N102"/>
  <c r="M102"/>
  <c r="K102"/>
  <c r="J102"/>
  <c r="H102"/>
  <c r="G102"/>
  <c r="F102"/>
  <c r="W101"/>
  <c r="V101"/>
  <c r="U101"/>
  <c r="R101"/>
  <c r="Q101"/>
  <c r="P101"/>
  <c r="O101"/>
  <c r="N101"/>
  <c r="M101"/>
  <c r="K101"/>
  <c r="J101"/>
  <c r="H101"/>
  <c r="G101"/>
  <c r="F101"/>
  <c r="W99"/>
  <c r="V99"/>
  <c r="U99"/>
  <c r="R99"/>
  <c r="Q99"/>
  <c r="P99"/>
  <c r="O99"/>
  <c r="N99"/>
  <c r="M99"/>
  <c r="K99"/>
  <c r="J99"/>
  <c r="H99"/>
  <c r="G99"/>
  <c r="F99"/>
  <c r="W98"/>
  <c r="V98"/>
  <c r="U98"/>
  <c r="R98"/>
  <c r="Q98"/>
  <c r="P98"/>
  <c r="O98"/>
  <c r="N98"/>
  <c r="M98"/>
  <c r="K98"/>
  <c r="J98"/>
  <c r="H98"/>
  <c r="G98"/>
  <c r="F98"/>
  <c r="W97"/>
  <c r="V97"/>
  <c r="U97"/>
  <c r="R97"/>
  <c r="Q97"/>
  <c r="P97"/>
  <c r="O97"/>
  <c r="N97"/>
  <c r="M97"/>
  <c r="K97"/>
  <c r="J97"/>
  <c r="H97"/>
  <c r="G97"/>
  <c r="F97"/>
  <c r="W96"/>
  <c r="V96"/>
  <c r="U96"/>
  <c r="R96"/>
  <c r="Q96"/>
  <c r="P96"/>
  <c r="O96"/>
  <c r="N96"/>
  <c r="M96"/>
  <c r="K96"/>
  <c r="J96"/>
  <c r="H96"/>
  <c r="G96"/>
  <c r="F96"/>
  <c r="W95"/>
  <c r="V95"/>
  <c r="U95"/>
  <c r="R95"/>
  <c r="Q95"/>
  <c r="P95"/>
  <c r="O95"/>
  <c r="N95"/>
  <c r="M95"/>
  <c r="K95"/>
  <c r="J95"/>
  <c r="H95"/>
  <c r="G95"/>
  <c r="F95"/>
  <c r="W94"/>
  <c r="V94"/>
  <c r="U94"/>
  <c r="R94"/>
  <c r="Q94"/>
  <c r="P94"/>
  <c r="O94"/>
  <c r="N94"/>
  <c r="M94"/>
  <c r="K94"/>
  <c r="J94"/>
  <c r="H94"/>
  <c r="G94"/>
  <c r="F94"/>
  <c r="W93"/>
  <c r="V93"/>
  <c r="U93"/>
  <c r="R93"/>
  <c r="Q93"/>
  <c r="P93"/>
  <c r="O93"/>
  <c r="N93"/>
  <c r="M93"/>
  <c r="K93"/>
  <c r="J93"/>
  <c r="H93"/>
  <c r="G93"/>
  <c r="F93"/>
  <c r="W88"/>
  <c r="V88"/>
  <c r="U88"/>
  <c r="R88"/>
  <c r="Q88"/>
  <c r="P88"/>
  <c r="O88"/>
  <c r="N88"/>
  <c r="M88"/>
  <c r="K88"/>
  <c r="J88"/>
  <c r="H88"/>
  <c r="G88"/>
  <c r="F88"/>
  <c r="W87"/>
  <c r="V87"/>
  <c r="U87"/>
  <c r="R87"/>
  <c r="Q87"/>
  <c r="P87"/>
  <c r="O87"/>
  <c r="N87"/>
  <c r="M87"/>
  <c r="K87"/>
  <c r="J87"/>
  <c r="H87"/>
  <c r="G87"/>
  <c r="F87"/>
  <c r="W85"/>
  <c r="V85"/>
  <c r="U85"/>
  <c r="R85"/>
  <c r="Q85"/>
  <c r="P85"/>
  <c r="O85"/>
  <c r="N85"/>
  <c r="M85"/>
  <c r="K85"/>
  <c r="J85"/>
  <c r="H85"/>
  <c r="G85"/>
  <c r="F85"/>
  <c r="W84"/>
  <c r="V84"/>
  <c r="U84"/>
  <c r="R84"/>
  <c r="Q84"/>
  <c r="P84"/>
  <c r="O84"/>
  <c r="N84"/>
  <c r="M84"/>
  <c r="K84"/>
  <c r="J84"/>
  <c r="H84"/>
  <c r="G84"/>
  <c r="F84"/>
  <c r="W83"/>
  <c r="V83"/>
  <c r="U83"/>
  <c r="R83"/>
  <c r="Q83"/>
  <c r="P83"/>
  <c r="O83"/>
  <c r="N83"/>
  <c r="M83"/>
  <c r="K83"/>
  <c r="J83"/>
  <c r="H83"/>
  <c r="G83"/>
  <c r="F83"/>
  <c r="W82"/>
  <c r="V82"/>
  <c r="U82"/>
  <c r="R82"/>
  <c r="Q82"/>
  <c r="P82"/>
  <c r="O82"/>
  <c r="N82"/>
  <c r="M82"/>
  <c r="K82"/>
  <c r="J82"/>
  <c r="H82"/>
  <c r="G82"/>
  <c r="F82"/>
  <c r="W81"/>
  <c r="V81"/>
  <c r="U81"/>
  <c r="R81"/>
  <c r="Q81"/>
  <c r="P81"/>
  <c r="O81"/>
  <c r="N81"/>
  <c r="M81"/>
  <c r="K81"/>
  <c r="J81"/>
  <c r="H81"/>
  <c r="G81"/>
  <c r="F81"/>
  <c r="W79"/>
  <c r="V79"/>
  <c r="U79"/>
  <c r="R79"/>
  <c r="Q79"/>
  <c r="P79"/>
  <c r="O79"/>
  <c r="N79"/>
  <c r="M79"/>
  <c r="K79"/>
  <c r="J79"/>
  <c r="H79"/>
  <c r="G79"/>
  <c r="F79"/>
  <c r="W78"/>
  <c r="V78"/>
  <c r="U78"/>
  <c r="R78"/>
  <c r="Q78"/>
  <c r="P78"/>
  <c r="O78"/>
  <c r="N78"/>
  <c r="M78"/>
  <c r="K78"/>
  <c r="J78"/>
  <c r="H78"/>
  <c r="G78"/>
  <c r="F78"/>
  <c r="W77"/>
  <c r="V77"/>
  <c r="U77"/>
  <c r="R77"/>
  <c r="Q77"/>
  <c r="P77"/>
  <c r="O77"/>
  <c r="N77"/>
  <c r="M77"/>
  <c r="K77"/>
  <c r="J77"/>
  <c r="H77"/>
  <c r="G77"/>
  <c r="F77"/>
  <c r="W76"/>
  <c r="V76"/>
  <c r="U76"/>
  <c r="R76"/>
  <c r="Q76"/>
  <c r="P76"/>
  <c r="O76"/>
  <c r="N76"/>
  <c r="M76"/>
  <c r="K76"/>
  <c r="J76"/>
  <c r="H76"/>
  <c r="G76"/>
  <c r="F76"/>
  <c r="W75"/>
  <c r="V75"/>
  <c r="U75"/>
  <c r="R75"/>
  <c r="Q75"/>
  <c r="P75"/>
  <c r="O75"/>
  <c r="N75"/>
  <c r="M75"/>
  <c r="K75"/>
  <c r="J75"/>
  <c r="H75"/>
  <c r="G75"/>
  <c r="F75"/>
  <c r="W74"/>
  <c r="V74"/>
  <c r="U74"/>
  <c r="R74"/>
  <c r="Q74"/>
  <c r="P74"/>
  <c r="O74"/>
  <c r="N74"/>
  <c r="M74"/>
  <c r="K74"/>
  <c r="J74"/>
  <c r="H74"/>
  <c r="G74"/>
  <c r="F74"/>
  <c r="W73"/>
  <c r="V73"/>
  <c r="U73"/>
  <c r="R73"/>
  <c r="Q73"/>
  <c r="P73"/>
  <c r="O73"/>
  <c r="N73"/>
  <c r="M73"/>
  <c r="K73"/>
  <c r="J73"/>
  <c r="H73"/>
  <c r="G73"/>
  <c r="F73"/>
  <c r="W68"/>
  <c r="V68"/>
  <c r="U68"/>
  <c r="R68"/>
  <c r="Q68"/>
  <c r="P68"/>
  <c r="O68"/>
  <c r="N68"/>
  <c r="M68"/>
  <c r="K68"/>
  <c r="J68"/>
  <c r="G68"/>
  <c r="F68"/>
  <c r="W67"/>
  <c r="V67"/>
  <c r="U67"/>
  <c r="R67"/>
  <c r="Q67"/>
  <c r="P67"/>
  <c r="O67"/>
  <c r="N67"/>
  <c r="M67"/>
  <c r="K67"/>
  <c r="J67"/>
  <c r="G67"/>
  <c r="F67"/>
  <c r="W66"/>
  <c r="V66"/>
  <c r="U66"/>
  <c r="R66"/>
  <c r="Q66"/>
  <c r="P66"/>
  <c r="O66"/>
  <c r="N66"/>
  <c r="M66"/>
  <c r="K66"/>
  <c r="J66"/>
  <c r="G66"/>
  <c r="F66"/>
  <c r="W65"/>
  <c r="V65"/>
  <c r="U65"/>
  <c r="R65"/>
  <c r="Q65"/>
  <c r="P65"/>
  <c r="O65"/>
  <c r="N65"/>
  <c r="M65"/>
  <c r="K65"/>
  <c r="J65"/>
  <c r="G65"/>
  <c r="F65"/>
  <c r="W64"/>
  <c r="V64"/>
  <c r="U64"/>
  <c r="R64"/>
  <c r="Q64"/>
  <c r="P64"/>
  <c r="O64"/>
  <c r="N64"/>
  <c r="M64"/>
  <c r="K64"/>
  <c r="J64"/>
  <c r="G64"/>
  <c r="F64"/>
  <c r="W62"/>
  <c r="V62"/>
  <c r="U62"/>
  <c r="R62"/>
  <c r="Q62"/>
  <c r="P62"/>
  <c r="O62"/>
  <c r="N62"/>
  <c r="M62"/>
  <c r="K62"/>
  <c r="J62"/>
  <c r="G62"/>
  <c r="F62"/>
  <c r="W61"/>
  <c r="V61"/>
  <c r="U61"/>
  <c r="R61"/>
  <c r="Q61"/>
  <c r="P61"/>
  <c r="O61"/>
  <c r="N61"/>
  <c r="M61"/>
  <c r="K61"/>
  <c r="J61"/>
  <c r="G61"/>
  <c r="F61"/>
  <c r="W60"/>
  <c r="V60"/>
  <c r="U60"/>
  <c r="R60"/>
  <c r="Q60"/>
  <c r="P60"/>
  <c r="O60"/>
  <c r="N60"/>
  <c r="M60"/>
  <c r="K60"/>
  <c r="J60"/>
  <c r="G60"/>
  <c r="F60"/>
  <c r="W57"/>
  <c r="V57"/>
  <c r="U57"/>
  <c r="R57"/>
  <c r="Q57"/>
  <c r="P57"/>
  <c r="O57"/>
  <c r="N57"/>
  <c r="M57"/>
  <c r="K57"/>
  <c r="J57"/>
  <c r="G57"/>
  <c r="F57"/>
  <c r="W56"/>
  <c r="V56"/>
  <c r="U56"/>
  <c r="R56"/>
  <c r="Q56"/>
  <c r="P56"/>
  <c r="O56"/>
  <c r="N56"/>
  <c r="M56"/>
  <c r="K56"/>
  <c r="J56"/>
  <c r="G56"/>
  <c r="F56"/>
  <c r="W55"/>
  <c r="V55"/>
  <c r="U55"/>
  <c r="R55"/>
  <c r="Q55"/>
  <c r="P55"/>
  <c r="O55"/>
  <c r="N55"/>
  <c r="M55"/>
  <c r="K55"/>
  <c r="J55"/>
  <c r="G55"/>
  <c r="F55"/>
  <c r="W54"/>
  <c r="V54"/>
  <c r="U54"/>
  <c r="R54"/>
  <c r="Q54"/>
  <c r="P54"/>
  <c r="O54"/>
  <c r="N54"/>
  <c r="M54"/>
  <c r="K54"/>
  <c r="J54"/>
  <c r="G54"/>
  <c r="F54"/>
  <c r="W52"/>
  <c r="V52"/>
  <c r="U52"/>
  <c r="R52"/>
  <c r="Q52"/>
  <c r="P52"/>
  <c r="O52"/>
  <c r="N52"/>
  <c r="M52"/>
  <c r="K52"/>
  <c r="J52"/>
  <c r="G52"/>
  <c r="F52"/>
  <c r="W50"/>
  <c r="V50"/>
  <c r="U50"/>
  <c r="R50"/>
  <c r="Q50"/>
  <c r="P50"/>
  <c r="O50"/>
  <c r="N50"/>
  <c r="M50"/>
  <c r="K50"/>
  <c r="J50"/>
  <c r="G50"/>
  <c r="F50"/>
  <c r="W48"/>
  <c r="V48"/>
  <c r="U48"/>
  <c r="R48"/>
  <c r="Q48"/>
  <c r="P48"/>
  <c r="O48"/>
  <c r="N48"/>
  <c r="M48"/>
  <c r="K48"/>
  <c r="J48"/>
  <c r="G48"/>
  <c r="F48"/>
  <c r="W47"/>
  <c r="V47"/>
  <c r="U47"/>
  <c r="R47"/>
  <c r="Q47"/>
  <c r="P47"/>
  <c r="O47"/>
  <c r="N47"/>
  <c r="M47"/>
  <c r="K47"/>
  <c r="J47"/>
  <c r="G47"/>
  <c r="F47"/>
  <c r="W46"/>
  <c r="V46"/>
  <c r="U46"/>
  <c r="R46"/>
  <c r="Q46"/>
  <c r="P46"/>
  <c r="O46"/>
  <c r="N46"/>
  <c r="M46"/>
  <c r="K46"/>
  <c r="J46"/>
  <c r="G46"/>
  <c r="F46"/>
  <c r="W45"/>
  <c r="V45"/>
  <c r="U45"/>
  <c r="R45"/>
  <c r="Q45"/>
  <c r="P45"/>
  <c r="O45"/>
  <c r="N45"/>
  <c r="M45"/>
  <c r="K45"/>
  <c r="J45"/>
  <c r="G45"/>
  <c r="F45"/>
  <c r="W44"/>
  <c r="V44"/>
  <c r="U44"/>
  <c r="R44"/>
  <c r="Q44"/>
  <c r="P44"/>
  <c r="O44"/>
  <c r="N44"/>
  <c r="M44"/>
  <c r="K44"/>
  <c r="J44"/>
  <c r="G44"/>
  <c r="F44"/>
  <c r="W43"/>
  <c r="V43"/>
  <c r="U43"/>
  <c r="R43"/>
  <c r="Q43"/>
  <c r="P43"/>
  <c r="O43"/>
  <c r="N43"/>
  <c r="M43"/>
  <c r="K43"/>
  <c r="J43"/>
  <c r="G43"/>
  <c r="F43"/>
  <c r="W41"/>
  <c r="V41"/>
  <c r="U41"/>
  <c r="R41"/>
  <c r="Q41"/>
  <c r="P41"/>
  <c r="O41"/>
  <c r="N41"/>
  <c r="M41"/>
  <c r="K41"/>
  <c r="J41"/>
  <c r="G41"/>
  <c r="F41"/>
  <c r="W40"/>
  <c r="V40"/>
  <c r="U40"/>
  <c r="R40"/>
  <c r="Q40"/>
  <c r="P40"/>
  <c r="O40"/>
  <c r="N40"/>
  <c r="M40"/>
  <c r="K40"/>
  <c r="J40"/>
  <c r="G40"/>
  <c r="F40"/>
  <c r="W37"/>
  <c r="V37"/>
  <c r="U37"/>
  <c r="R37"/>
  <c r="Q37"/>
  <c r="P37"/>
  <c r="O37"/>
  <c r="N37"/>
  <c r="M37"/>
  <c r="K37"/>
  <c r="J37"/>
  <c r="G37"/>
  <c r="F37"/>
  <c r="W36"/>
  <c r="V36"/>
  <c r="U36"/>
  <c r="R36"/>
  <c r="Q36"/>
  <c r="P36"/>
  <c r="O36"/>
  <c r="N36"/>
  <c r="M36"/>
  <c r="K36"/>
  <c r="J36"/>
  <c r="G36"/>
  <c r="F36"/>
  <c r="W35"/>
  <c r="V35"/>
  <c r="U35"/>
  <c r="R35"/>
  <c r="Q35"/>
  <c r="P35"/>
  <c r="O35"/>
  <c r="N35"/>
  <c r="M35"/>
  <c r="K35"/>
  <c r="J35"/>
  <c r="G35"/>
  <c r="F35"/>
  <c r="W34"/>
  <c r="V34"/>
  <c r="U34"/>
  <c r="R34"/>
  <c r="Q34"/>
  <c r="P34"/>
  <c r="O34"/>
  <c r="N34"/>
  <c r="M34"/>
  <c r="K34"/>
  <c r="J34"/>
  <c r="G34"/>
  <c r="F34"/>
  <c r="W32"/>
  <c r="V32"/>
  <c r="U32"/>
  <c r="R32"/>
  <c r="Q32"/>
  <c r="P32"/>
  <c r="O32"/>
  <c r="N32"/>
  <c r="M32"/>
  <c r="K32"/>
  <c r="J32"/>
  <c r="G32"/>
  <c r="F32"/>
  <c r="W31"/>
  <c r="V31"/>
  <c r="U31"/>
  <c r="R31"/>
  <c r="Q31"/>
  <c r="P31"/>
  <c r="O31"/>
  <c r="N31"/>
  <c r="M31"/>
  <c r="K31"/>
  <c r="J31"/>
  <c r="G31"/>
  <c r="F31"/>
  <c r="W29"/>
  <c r="V29"/>
  <c r="U29"/>
  <c r="R29"/>
  <c r="Q29"/>
  <c r="P29"/>
  <c r="O29"/>
  <c r="N29"/>
  <c r="M29"/>
  <c r="K29"/>
  <c r="J29"/>
  <c r="G29"/>
  <c r="F29"/>
  <c r="W28"/>
  <c r="V28"/>
  <c r="U28"/>
  <c r="R28"/>
  <c r="Q28"/>
  <c r="P28"/>
  <c r="O28"/>
  <c r="N28"/>
  <c r="M28"/>
  <c r="K28"/>
  <c r="J28"/>
  <c r="G28"/>
  <c r="F28"/>
  <c r="W27"/>
  <c r="V27"/>
  <c r="U27"/>
  <c r="R27"/>
  <c r="Q27"/>
  <c r="P27"/>
  <c r="O27"/>
  <c r="N27"/>
  <c r="M27"/>
  <c r="K27"/>
  <c r="J27"/>
  <c r="G27"/>
  <c r="F27"/>
  <c r="W26"/>
  <c r="V26"/>
  <c r="U26"/>
  <c r="R26"/>
  <c r="Q26"/>
  <c r="P26"/>
  <c r="O26"/>
  <c r="N26"/>
  <c r="M26"/>
  <c r="K26"/>
  <c r="J26"/>
  <c r="G26"/>
  <c r="F26"/>
  <c r="W25"/>
  <c r="V25"/>
  <c r="U25"/>
  <c r="R25"/>
  <c r="Q25"/>
  <c r="P25"/>
  <c r="O25"/>
  <c r="N25"/>
  <c r="M25"/>
  <c r="K25"/>
  <c r="J25"/>
  <c r="G25"/>
  <c r="F25"/>
  <c r="W24"/>
  <c r="V24"/>
  <c r="U24"/>
  <c r="R24"/>
  <c r="Q24"/>
  <c r="P24"/>
  <c r="O24"/>
  <c r="N24"/>
  <c r="M24"/>
  <c r="K24"/>
  <c r="J24"/>
  <c r="G24"/>
  <c r="F24"/>
  <c r="W22"/>
  <c r="V22"/>
  <c r="U22"/>
  <c r="R22"/>
  <c r="Q22"/>
  <c r="P22"/>
  <c r="O22"/>
  <c r="N22"/>
  <c r="M22"/>
  <c r="K22"/>
  <c r="J22"/>
  <c r="G22"/>
  <c r="F22"/>
  <c r="W21"/>
  <c r="V21"/>
  <c r="U21"/>
  <c r="R21"/>
  <c r="Q21"/>
  <c r="P21"/>
  <c r="O21"/>
  <c r="N21"/>
  <c r="M21"/>
  <c r="K21"/>
  <c r="J21"/>
  <c r="G21"/>
  <c r="F21"/>
  <c r="W20"/>
  <c r="V20"/>
  <c r="U20"/>
  <c r="R20"/>
  <c r="Q20"/>
  <c r="P20"/>
  <c r="O20"/>
  <c r="N20"/>
  <c r="M20"/>
  <c r="K20"/>
  <c r="J20"/>
  <c r="G20"/>
  <c r="F20"/>
  <c r="W18"/>
  <c r="V18"/>
  <c r="U18"/>
  <c r="R18"/>
  <c r="Q18"/>
  <c r="P18"/>
  <c r="O18"/>
  <c r="N18"/>
  <c r="M18"/>
  <c r="K18"/>
  <c r="J18"/>
  <c r="G18"/>
  <c r="F18"/>
  <c r="W17"/>
  <c r="V17"/>
  <c r="U17"/>
  <c r="R17"/>
  <c r="Q17"/>
  <c r="P17"/>
  <c r="O17"/>
  <c r="N17"/>
  <c r="M17"/>
  <c r="K17"/>
  <c r="J17"/>
  <c r="G17"/>
  <c r="F17"/>
  <c r="W16"/>
  <c r="V16"/>
  <c r="U16"/>
  <c r="R16"/>
  <c r="Q16"/>
  <c r="P16"/>
  <c r="O16"/>
  <c r="N16"/>
  <c r="M16"/>
  <c r="K16"/>
  <c r="J16"/>
  <c r="G16"/>
  <c r="F16"/>
  <c r="W14"/>
  <c r="V14"/>
  <c r="U14"/>
  <c r="R14"/>
  <c r="Q14"/>
  <c r="P14"/>
  <c r="O14"/>
  <c r="N14"/>
  <c r="M14"/>
  <c r="K14"/>
  <c r="J14"/>
  <c r="G14"/>
  <c r="F14"/>
  <c r="W13"/>
  <c r="V13"/>
  <c r="U13"/>
  <c r="R13"/>
  <c r="Q13"/>
  <c r="P13"/>
  <c r="O13"/>
  <c r="N13"/>
  <c r="M13"/>
  <c r="K13"/>
  <c r="J13"/>
  <c r="G13"/>
  <c r="F13"/>
  <c r="W12"/>
  <c r="V12"/>
  <c r="U12"/>
  <c r="R12"/>
  <c r="Q12"/>
  <c r="P12"/>
  <c r="O12"/>
  <c r="N12"/>
  <c r="M12"/>
  <c r="K12"/>
  <c r="J12"/>
  <c r="G12"/>
  <c r="F12"/>
  <c r="W11"/>
  <c r="V11"/>
  <c r="U11"/>
  <c r="R11"/>
  <c r="Q11"/>
  <c r="P11"/>
  <c r="O11"/>
  <c r="N11"/>
  <c r="M11"/>
  <c r="K11"/>
  <c r="J11"/>
  <c r="G11"/>
  <c r="F11"/>
  <c r="W10"/>
  <c r="V10"/>
  <c r="U10"/>
  <c r="R10"/>
  <c r="Q10"/>
  <c r="P10"/>
  <c r="O10"/>
  <c r="N10"/>
  <c r="M10"/>
  <c r="K10"/>
  <c r="J10"/>
  <c r="G10"/>
  <c r="F10"/>
  <c r="W8"/>
  <c r="V8"/>
  <c r="U8"/>
  <c r="R8"/>
  <c r="Q8"/>
  <c r="P8"/>
  <c r="O8"/>
  <c r="N8"/>
  <c r="M8"/>
  <c r="K8"/>
  <c r="J8"/>
  <c r="G8"/>
  <c r="F8"/>
  <c r="W7"/>
  <c r="V7"/>
  <c r="U7"/>
  <c r="R7"/>
  <c r="Q7"/>
  <c r="P7"/>
  <c r="O7"/>
  <c r="N7"/>
  <c r="M7"/>
  <c r="K7"/>
  <c r="J7"/>
  <c r="G7"/>
  <c r="F7"/>
  <c r="W6"/>
  <c r="V6"/>
  <c r="U6"/>
  <c r="R6"/>
  <c r="Q6"/>
  <c r="P6"/>
  <c r="O6"/>
  <c r="N6"/>
  <c r="M6"/>
  <c r="K6"/>
  <c r="J6"/>
  <c r="G6"/>
  <c r="F6"/>
  <c r="F63" l="1"/>
  <c r="V106"/>
  <c r="G92"/>
  <c r="K92"/>
  <c r="N92"/>
  <c r="U92"/>
  <c r="F100"/>
  <c r="H100"/>
  <c r="J100"/>
  <c r="N100"/>
  <c r="G106"/>
  <c r="K106"/>
  <c r="P106"/>
  <c r="R106"/>
  <c r="H106"/>
  <c r="J106"/>
  <c r="M106"/>
  <c r="O106"/>
  <c r="M92"/>
  <c r="O92"/>
  <c r="Q92"/>
  <c r="V92"/>
  <c r="P100"/>
  <c r="R100"/>
  <c r="U100"/>
  <c r="W100"/>
  <c r="Q106"/>
  <c r="R92"/>
  <c r="W92"/>
  <c r="G100"/>
  <c r="K100"/>
  <c r="N106"/>
  <c r="U106"/>
  <c r="W106"/>
  <c r="P92"/>
  <c r="F92"/>
  <c r="H92"/>
  <c r="J92"/>
  <c r="M100"/>
  <c r="O100"/>
  <c r="Q100"/>
  <c r="V100"/>
  <c r="F106"/>
  <c r="R51" l="1"/>
  <c r="R49"/>
  <c r="R85" i="13"/>
  <c r="R45"/>
  <c r="R59" i="14" l="1"/>
  <c r="R5"/>
  <c r="R9"/>
  <c r="R30"/>
  <c r="R39"/>
  <c r="R42"/>
  <c r="R72"/>
  <c r="R80"/>
  <c r="R86"/>
  <c r="R15"/>
  <c r="R19"/>
  <c r="R23"/>
  <c r="R33"/>
  <c r="R53"/>
  <c r="R63"/>
  <c r="R58" l="1"/>
  <c r="R71"/>
  <c r="R49" i="13" s="1"/>
  <c r="R91" i="14"/>
  <c r="R89" i="13" s="1"/>
  <c r="R38" i="14"/>
  <c r="R4"/>
  <c r="R3" l="1"/>
  <c r="R9" i="13" s="1"/>
  <c r="D5"/>
  <c r="Q91" i="14" l="1"/>
  <c r="Q89" i="13" s="1"/>
  <c r="P91" i="14"/>
  <c r="Q49"/>
  <c r="P51"/>
  <c r="P49"/>
  <c r="Q51"/>
  <c r="Q42" l="1"/>
  <c r="P80"/>
  <c r="Q72"/>
  <c r="Q80"/>
  <c r="Q86"/>
  <c r="P5"/>
  <c r="P9"/>
  <c r="P15"/>
  <c r="P19"/>
  <c r="P23"/>
  <c r="P30"/>
  <c r="P33"/>
  <c r="P39"/>
  <c r="P42"/>
  <c r="P53"/>
  <c r="P59"/>
  <c r="P63"/>
  <c r="Q5"/>
  <c r="Q9"/>
  <c r="Q15"/>
  <c r="Q19"/>
  <c r="Q23"/>
  <c r="Q30"/>
  <c r="Q33"/>
  <c r="Q39"/>
  <c r="Q53"/>
  <c r="Q59"/>
  <c r="Q63"/>
  <c r="P72"/>
  <c r="P86"/>
  <c r="D47" i="13"/>
  <c r="D7"/>
  <c r="Q85"/>
  <c r="Q45"/>
  <c r="P89"/>
  <c r="P85"/>
  <c r="P45"/>
  <c r="L85"/>
  <c r="L45"/>
  <c r="H85"/>
  <c r="H45"/>
  <c r="Q4" i="14" l="1"/>
  <c r="P38"/>
  <c r="Q38"/>
  <c r="P58"/>
  <c r="Q58"/>
  <c r="P4"/>
  <c r="Q71"/>
  <c r="Q49" i="13" s="1"/>
  <c r="P71" i="14"/>
  <c r="P49" i="13" s="1"/>
  <c r="L42" i="4"/>
  <c r="K42"/>
  <c r="D87" i="13"/>
  <c r="S85"/>
  <c r="S45"/>
  <c r="L3" i="4"/>
  <c r="K3"/>
  <c r="W117" i="13" l="1"/>
  <c r="U117"/>
  <c r="R117"/>
  <c r="P117"/>
  <c r="N117"/>
  <c r="L117"/>
  <c r="H117"/>
  <c r="F117"/>
  <c r="Q37"/>
  <c r="E37"/>
  <c r="W77"/>
  <c r="U77"/>
  <c r="R77"/>
  <c r="P77"/>
  <c r="N77"/>
  <c r="L77"/>
  <c r="H77"/>
  <c r="F77"/>
  <c r="E76"/>
  <c r="R119"/>
  <c r="R116"/>
  <c r="R112"/>
  <c r="R110"/>
  <c r="R108"/>
  <c r="R105"/>
  <c r="R103"/>
  <c r="R101"/>
  <c r="R99"/>
  <c r="R97"/>
  <c r="R95"/>
  <c r="R93"/>
  <c r="R91"/>
  <c r="R78"/>
  <c r="R75"/>
  <c r="R73"/>
  <c r="R71"/>
  <c r="R69"/>
  <c r="R66"/>
  <c r="R64"/>
  <c r="R62"/>
  <c r="R60"/>
  <c r="R58"/>
  <c r="R56"/>
  <c r="R54"/>
  <c r="R52"/>
  <c r="R39"/>
  <c r="R36"/>
  <c r="R32"/>
  <c r="R30"/>
  <c r="R28"/>
  <c r="R25"/>
  <c r="R23"/>
  <c r="R21"/>
  <c r="R19"/>
  <c r="R17"/>
  <c r="R15"/>
  <c r="R13"/>
  <c r="R11"/>
  <c r="Q117"/>
  <c r="E117"/>
  <c r="W37"/>
  <c r="U37"/>
  <c r="R37"/>
  <c r="P37"/>
  <c r="N37"/>
  <c r="F37"/>
  <c r="Q77"/>
  <c r="E77"/>
  <c r="R118"/>
  <c r="R113"/>
  <c r="R109"/>
  <c r="R104"/>
  <c r="R100"/>
  <c r="R96"/>
  <c r="R92"/>
  <c r="R76"/>
  <c r="R72"/>
  <c r="R68"/>
  <c r="R63"/>
  <c r="R59"/>
  <c r="R55"/>
  <c r="R51"/>
  <c r="R35"/>
  <c r="R31"/>
  <c r="R26"/>
  <c r="R22"/>
  <c r="R18"/>
  <c r="R14"/>
  <c r="L37"/>
  <c r="H37"/>
  <c r="R115"/>
  <c r="R111"/>
  <c r="R106"/>
  <c r="R102"/>
  <c r="R98"/>
  <c r="R94"/>
  <c r="R79"/>
  <c r="R70"/>
  <c r="R65"/>
  <c r="R61"/>
  <c r="R57"/>
  <c r="R53"/>
  <c r="R38"/>
  <c r="R33"/>
  <c r="R29"/>
  <c r="R24"/>
  <c r="R20"/>
  <c r="R16"/>
  <c r="R12"/>
  <c r="Q3" i="14"/>
  <c r="Q9" i="13" s="1"/>
  <c r="P3" i="14"/>
  <c r="P9" i="13" s="1"/>
  <c r="N119"/>
  <c r="F119"/>
  <c r="N79"/>
  <c r="F79"/>
  <c r="W119"/>
  <c r="Q119"/>
  <c r="W79"/>
  <c r="Q79"/>
  <c r="P119"/>
  <c r="L119"/>
  <c r="H119"/>
  <c r="P79"/>
  <c r="L79"/>
  <c r="H79"/>
  <c r="U119"/>
  <c r="U79"/>
  <c r="U118"/>
  <c r="Q118"/>
  <c r="U116"/>
  <c r="Q116"/>
  <c r="U115"/>
  <c r="Q115"/>
  <c r="U91"/>
  <c r="Q91"/>
  <c r="U78"/>
  <c r="Q78"/>
  <c r="U76"/>
  <c r="Q76"/>
  <c r="U75"/>
  <c r="Q75"/>
  <c r="P51"/>
  <c r="N51"/>
  <c r="L51"/>
  <c r="H51"/>
  <c r="F51"/>
  <c r="P38"/>
  <c r="N38"/>
  <c r="L38"/>
  <c r="H38"/>
  <c r="F38"/>
  <c r="P118"/>
  <c r="N118"/>
  <c r="L118"/>
  <c r="H118"/>
  <c r="F118"/>
  <c r="P116"/>
  <c r="N116"/>
  <c r="L116"/>
  <c r="H116"/>
  <c r="F116"/>
  <c r="P115"/>
  <c r="N115"/>
  <c r="L115"/>
  <c r="H115"/>
  <c r="F115"/>
  <c r="P91"/>
  <c r="N91"/>
  <c r="L91"/>
  <c r="H91"/>
  <c r="F91"/>
  <c r="P78"/>
  <c r="N78"/>
  <c r="L78"/>
  <c r="H78"/>
  <c r="F78"/>
  <c r="P76"/>
  <c r="N76"/>
  <c r="L76"/>
  <c r="H76"/>
  <c r="F76"/>
  <c r="P75"/>
  <c r="N75"/>
  <c r="L75"/>
  <c r="H75"/>
  <c r="F75"/>
  <c r="U51"/>
  <c r="Q51"/>
  <c r="U38"/>
  <c r="Q38"/>
  <c r="P36"/>
  <c r="N36"/>
  <c r="L36"/>
  <c r="H36"/>
  <c r="F36"/>
  <c r="P35"/>
  <c r="N35"/>
  <c r="L35"/>
  <c r="H35"/>
  <c r="F35"/>
  <c r="P11"/>
  <c r="N11"/>
  <c r="L11"/>
  <c r="H11"/>
  <c r="F11"/>
  <c r="U36"/>
  <c r="Q36"/>
  <c r="U35"/>
  <c r="Q35"/>
  <c r="U11"/>
  <c r="Q11"/>
  <c r="Q112"/>
  <c r="Q110"/>
  <c r="Q108"/>
  <c r="Q105"/>
  <c r="Q103"/>
  <c r="Q101"/>
  <c r="Q99"/>
  <c r="Q97"/>
  <c r="Q95"/>
  <c r="Q93"/>
  <c r="Q72"/>
  <c r="Q70"/>
  <c r="Q68"/>
  <c r="Q65"/>
  <c r="Q63"/>
  <c r="Q61"/>
  <c r="Q59"/>
  <c r="Q57"/>
  <c r="Q55"/>
  <c r="Q53"/>
  <c r="Q32"/>
  <c r="Q30"/>
  <c r="Q28"/>
  <c r="Q25"/>
  <c r="Q23"/>
  <c r="Q21"/>
  <c r="Q19"/>
  <c r="Q17"/>
  <c r="Q15"/>
  <c r="Q13"/>
  <c r="P112"/>
  <c r="P110"/>
  <c r="P108"/>
  <c r="P105"/>
  <c r="P103"/>
  <c r="P101"/>
  <c r="P99"/>
  <c r="P97"/>
  <c r="P95"/>
  <c r="P93"/>
  <c r="P72"/>
  <c r="P70"/>
  <c r="P68"/>
  <c r="P65"/>
  <c r="P63"/>
  <c r="P61"/>
  <c r="P59"/>
  <c r="P57"/>
  <c r="P55"/>
  <c r="P53"/>
  <c r="P39"/>
  <c r="P33"/>
  <c r="P31"/>
  <c r="P29"/>
  <c r="P26"/>
  <c r="P24"/>
  <c r="P22"/>
  <c r="P20"/>
  <c r="Q111"/>
  <c r="Q106"/>
  <c r="Q102"/>
  <c r="Q98"/>
  <c r="Q94"/>
  <c r="Q71"/>
  <c r="Q66"/>
  <c r="Q62"/>
  <c r="Q58"/>
  <c r="Q54"/>
  <c r="Q39"/>
  <c r="Q31"/>
  <c r="Q26"/>
  <c r="Q22"/>
  <c r="Q18"/>
  <c r="Q14"/>
  <c r="P111"/>
  <c r="P106"/>
  <c r="P102"/>
  <c r="P98"/>
  <c r="P94"/>
  <c r="P71"/>
  <c r="P66"/>
  <c r="P62"/>
  <c r="P58"/>
  <c r="P54"/>
  <c r="P32"/>
  <c r="P28"/>
  <c r="P23"/>
  <c r="P19"/>
  <c r="P17"/>
  <c r="P15"/>
  <c r="P13"/>
  <c r="L112"/>
  <c r="L110"/>
  <c r="L108"/>
  <c r="L105"/>
  <c r="L103"/>
  <c r="L101"/>
  <c r="L99"/>
  <c r="L97"/>
  <c r="L95"/>
  <c r="L93"/>
  <c r="L72"/>
  <c r="L70"/>
  <c r="L68"/>
  <c r="L65"/>
  <c r="L63"/>
  <c r="L61"/>
  <c r="L59"/>
  <c r="L57"/>
  <c r="L55"/>
  <c r="L53"/>
  <c r="L39"/>
  <c r="L33"/>
  <c r="L31"/>
  <c r="L29"/>
  <c r="L26"/>
  <c r="L24"/>
  <c r="L22"/>
  <c r="L20"/>
  <c r="L18"/>
  <c r="L16"/>
  <c r="L14"/>
  <c r="L12"/>
  <c r="H113"/>
  <c r="H111"/>
  <c r="H109"/>
  <c r="H106"/>
  <c r="H104"/>
  <c r="H102"/>
  <c r="H100"/>
  <c r="H98"/>
  <c r="H96"/>
  <c r="H94"/>
  <c r="H92"/>
  <c r="H73"/>
  <c r="H71"/>
  <c r="H69"/>
  <c r="H66"/>
  <c r="H64"/>
  <c r="H62"/>
  <c r="H60"/>
  <c r="H58"/>
  <c r="H56"/>
  <c r="H54"/>
  <c r="H52"/>
  <c r="H32"/>
  <c r="H30"/>
  <c r="H28"/>
  <c r="H25"/>
  <c r="H23"/>
  <c r="H21"/>
  <c r="H19"/>
  <c r="H17"/>
  <c r="H15"/>
  <c r="H13"/>
  <c r="Q113"/>
  <c r="Q109"/>
  <c r="Q104"/>
  <c r="Q100"/>
  <c r="Q96"/>
  <c r="Q92"/>
  <c r="Q73"/>
  <c r="Q69"/>
  <c r="Q64"/>
  <c r="Q60"/>
  <c r="Q56"/>
  <c r="Q52"/>
  <c r="Q33"/>
  <c r="Q29"/>
  <c r="Q24"/>
  <c r="Q20"/>
  <c r="Q16"/>
  <c r="Q12"/>
  <c r="P113"/>
  <c r="P109"/>
  <c r="P104"/>
  <c r="P100"/>
  <c r="P96"/>
  <c r="P92"/>
  <c r="P73"/>
  <c r="P69"/>
  <c r="P64"/>
  <c r="P60"/>
  <c r="P56"/>
  <c r="P52"/>
  <c r="P30"/>
  <c r="P25"/>
  <c r="P21"/>
  <c r="P18"/>
  <c r="P16"/>
  <c r="P14"/>
  <c r="P12"/>
  <c r="L113"/>
  <c r="L111"/>
  <c r="L109"/>
  <c r="L106"/>
  <c r="L102"/>
  <c r="L98"/>
  <c r="L94"/>
  <c r="L71"/>
  <c r="L66"/>
  <c r="L62"/>
  <c r="L58"/>
  <c r="L54"/>
  <c r="L32"/>
  <c r="L28"/>
  <c r="L23"/>
  <c r="L19"/>
  <c r="L15"/>
  <c r="H110"/>
  <c r="H105"/>
  <c r="H101"/>
  <c r="H97"/>
  <c r="H93"/>
  <c r="H70"/>
  <c r="H65"/>
  <c r="H61"/>
  <c r="H57"/>
  <c r="H53"/>
  <c r="H39"/>
  <c r="H31"/>
  <c r="H26"/>
  <c r="H22"/>
  <c r="H18"/>
  <c r="H14"/>
  <c r="L104"/>
  <c r="L100"/>
  <c r="L96"/>
  <c r="L92"/>
  <c r="L73"/>
  <c r="L69"/>
  <c r="L64"/>
  <c r="L60"/>
  <c r="L56"/>
  <c r="L52"/>
  <c r="L30"/>
  <c r="L25"/>
  <c r="L21"/>
  <c r="L17"/>
  <c r="L13"/>
  <c r="H112"/>
  <c r="H108"/>
  <c r="H103"/>
  <c r="H99"/>
  <c r="H95"/>
  <c r="H72"/>
  <c r="H68"/>
  <c r="H63"/>
  <c r="H59"/>
  <c r="H55"/>
  <c r="H33"/>
  <c r="H29"/>
  <c r="H24"/>
  <c r="H20"/>
  <c r="H16"/>
  <c r="H12"/>
  <c r="U17"/>
  <c r="R67" l="1"/>
  <c r="R74"/>
  <c r="R27"/>
  <c r="R120"/>
  <c r="R34"/>
  <c r="R80"/>
  <c r="R107"/>
  <c r="R114"/>
  <c r="R40"/>
  <c r="Q27"/>
  <c r="H120"/>
  <c r="H80"/>
  <c r="S120"/>
  <c r="S80"/>
  <c r="L80"/>
  <c r="Q80"/>
  <c r="P40"/>
  <c r="P120"/>
  <c r="L40"/>
  <c r="H27"/>
  <c r="H114"/>
  <c r="L67"/>
  <c r="L107"/>
  <c r="L120"/>
  <c r="P80"/>
  <c r="Q120"/>
  <c r="S107"/>
  <c r="H67"/>
  <c r="S67"/>
  <c r="P67"/>
  <c r="P107"/>
  <c r="Q67"/>
  <c r="Q107"/>
  <c r="H107"/>
  <c r="L27"/>
  <c r="S27"/>
  <c r="P27"/>
  <c r="H34"/>
  <c r="L34"/>
  <c r="H40"/>
  <c r="W59" i="14"/>
  <c r="L114" i="13"/>
  <c r="P74"/>
  <c r="Q34"/>
  <c r="Q114"/>
  <c r="H74"/>
  <c r="L74"/>
  <c r="P114"/>
  <c r="Q40"/>
  <c r="Q74"/>
  <c r="S40"/>
  <c r="P34"/>
  <c r="S74"/>
  <c r="S114"/>
  <c r="S34"/>
  <c r="S6" l="1"/>
  <c r="S8" s="1"/>
  <c r="R41"/>
  <c r="R81"/>
  <c r="R46"/>
  <c r="R48" s="1"/>
  <c r="R50" s="1"/>
  <c r="R86"/>
  <c r="R88" s="1"/>
  <c r="R90" s="1"/>
  <c r="R6"/>
  <c r="R8" s="1"/>
  <c r="R10" s="1"/>
  <c r="R121"/>
  <c r="L86"/>
  <c r="L88" s="1"/>
  <c r="P46"/>
  <c r="P48" s="1"/>
  <c r="P50" s="1"/>
  <c r="H6"/>
  <c r="H8" s="1"/>
  <c r="L81"/>
  <c r="H41"/>
  <c r="Q81"/>
  <c r="Q86"/>
  <c r="Q88" s="1"/>
  <c r="P81"/>
  <c r="H86"/>
  <c r="H88" s="1"/>
  <c r="Q121"/>
  <c r="H81"/>
  <c r="Q6"/>
  <c r="Q8" s="1"/>
  <c r="S41"/>
  <c r="S86"/>
  <c r="S88" s="1"/>
  <c r="P121"/>
  <c r="Q41"/>
  <c r="L121"/>
  <c r="L6"/>
  <c r="L8" s="1"/>
  <c r="H121"/>
  <c r="L41"/>
  <c r="L46"/>
  <c r="L48" s="1"/>
  <c r="H46"/>
  <c r="H48" s="1"/>
  <c r="Q46"/>
  <c r="Q48" s="1"/>
  <c r="P86"/>
  <c r="P88" s="1"/>
  <c r="P90" s="1"/>
  <c r="P6"/>
  <c r="P8" s="1"/>
  <c r="P10" s="1"/>
  <c r="S46"/>
  <c r="S48" s="1"/>
  <c r="S81"/>
  <c r="S121"/>
  <c r="P41"/>
  <c r="Q501" i="25"/>
  <c r="P501"/>
  <c r="Q500"/>
  <c r="P500"/>
  <c r="Q499"/>
  <c r="P499"/>
  <c r="Q498"/>
  <c r="P498"/>
  <c r="Q497"/>
  <c r="P497"/>
  <c r="Q496"/>
  <c r="P496"/>
  <c r="Q495"/>
  <c r="P495"/>
  <c r="Q494"/>
  <c r="P494"/>
  <c r="Q493"/>
  <c r="P493"/>
  <c r="Q492"/>
  <c r="P492"/>
  <c r="Q491"/>
  <c r="P491"/>
  <c r="Q490"/>
  <c r="P490"/>
  <c r="Q489"/>
  <c r="P489"/>
  <c r="Q488"/>
  <c r="P488"/>
  <c r="Q487"/>
  <c r="P487"/>
  <c r="Q486"/>
  <c r="P486"/>
  <c r="Q485"/>
  <c r="P485"/>
  <c r="Q484"/>
  <c r="P484"/>
  <c r="Q483"/>
  <c r="P483"/>
  <c r="Q482"/>
  <c r="P482"/>
  <c r="Q481"/>
  <c r="P481"/>
  <c r="Q480"/>
  <c r="P480"/>
  <c r="Q479"/>
  <c r="P479"/>
  <c r="Q478"/>
  <c r="P478"/>
  <c r="Q477"/>
  <c r="P477"/>
  <c r="Q476"/>
  <c r="P476"/>
  <c r="Q475"/>
  <c r="P475"/>
  <c r="Q474"/>
  <c r="P474"/>
  <c r="Q473"/>
  <c r="P473"/>
  <c r="Q472"/>
  <c r="P472"/>
  <c r="Q471"/>
  <c r="P471"/>
  <c r="Q470"/>
  <c r="P470"/>
  <c r="Q469"/>
  <c r="P469"/>
  <c r="Q468"/>
  <c r="P468"/>
  <c r="Q467"/>
  <c r="P467"/>
  <c r="Q466"/>
  <c r="P466"/>
  <c r="Q465"/>
  <c r="P465"/>
  <c r="Q464"/>
  <c r="P464"/>
  <c r="Q463"/>
  <c r="P463"/>
  <c r="Q462"/>
  <c r="P462"/>
  <c r="Q461"/>
  <c r="P461"/>
  <c r="Q460"/>
  <c r="P460"/>
  <c r="Q459"/>
  <c r="P459"/>
  <c r="Q458"/>
  <c r="P458"/>
  <c r="Q457"/>
  <c r="P457"/>
  <c r="Q456"/>
  <c r="P456"/>
  <c r="Q455"/>
  <c r="P455"/>
  <c r="Q454"/>
  <c r="P454"/>
  <c r="Q453"/>
  <c r="P453"/>
  <c r="Q452"/>
  <c r="P452"/>
  <c r="Q451"/>
  <c r="P451"/>
  <c r="Q450"/>
  <c r="P450"/>
  <c r="Q449"/>
  <c r="P449"/>
  <c r="Q448"/>
  <c r="P448"/>
  <c r="Q447"/>
  <c r="P447"/>
  <c r="Q446"/>
  <c r="P446"/>
  <c r="Q445"/>
  <c r="P445"/>
  <c r="Q444"/>
  <c r="P444"/>
  <c r="Q443"/>
  <c r="P443"/>
  <c r="Q442"/>
  <c r="P442"/>
  <c r="Q441"/>
  <c r="P441"/>
  <c r="Q440"/>
  <c r="P440"/>
  <c r="Q439"/>
  <c r="P439"/>
  <c r="Q438"/>
  <c r="P438"/>
  <c r="Q437"/>
  <c r="P437"/>
  <c r="Q436"/>
  <c r="P436"/>
  <c r="Q435"/>
  <c r="P435"/>
  <c r="Q434"/>
  <c r="P434"/>
  <c r="Q433"/>
  <c r="P433"/>
  <c r="Q432"/>
  <c r="P432"/>
  <c r="Q431"/>
  <c r="P431"/>
  <c r="Q430"/>
  <c r="P430"/>
  <c r="Q429"/>
  <c r="P429"/>
  <c r="Q428"/>
  <c r="P428"/>
  <c r="Q427"/>
  <c r="P427"/>
  <c r="Q426"/>
  <c r="P426"/>
  <c r="Q425"/>
  <c r="P425"/>
  <c r="Q424"/>
  <c r="P424"/>
  <c r="Q423"/>
  <c r="P423"/>
  <c r="Q422"/>
  <c r="P422"/>
  <c r="Q421"/>
  <c r="P421"/>
  <c r="Q420"/>
  <c r="P420"/>
  <c r="Q419"/>
  <c r="P419"/>
  <c r="Q418"/>
  <c r="P418"/>
  <c r="Q417"/>
  <c r="P417"/>
  <c r="Q416"/>
  <c r="P416"/>
  <c r="Q415"/>
  <c r="P415"/>
  <c r="Q414"/>
  <c r="P414"/>
  <c r="Q413"/>
  <c r="P413"/>
  <c r="Q412"/>
  <c r="P412"/>
  <c r="Q411"/>
  <c r="P411"/>
  <c r="Q410"/>
  <c r="P410"/>
  <c r="Q409"/>
  <c r="P409"/>
  <c r="Q408"/>
  <c r="P408"/>
  <c r="Q407"/>
  <c r="P407"/>
  <c r="Q406"/>
  <c r="P406"/>
  <c r="Q405"/>
  <c r="P405"/>
  <c r="Q404"/>
  <c r="P404"/>
  <c r="Q403"/>
  <c r="P403"/>
  <c r="Q402"/>
  <c r="P402"/>
  <c r="Q401"/>
  <c r="P401"/>
  <c r="Q400"/>
  <c r="P400"/>
  <c r="Q399"/>
  <c r="P399"/>
  <c r="Q398"/>
  <c r="P398"/>
  <c r="Q397"/>
  <c r="P397"/>
  <c r="Q396"/>
  <c r="P396"/>
  <c r="Q395"/>
  <c r="P395"/>
  <c r="Q394"/>
  <c r="P394"/>
  <c r="Q393"/>
  <c r="P393"/>
  <c r="Q392"/>
  <c r="P392"/>
  <c r="Q391"/>
  <c r="P391"/>
  <c r="Q390"/>
  <c r="P390"/>
  <c r="Q389"/>
  <c r="P389"/>
  <c r="Q388"/>
  <c r="P388"/>
  <c r="Q387"/>
  <c r="P387"/>
  <c r="Q386"/>
  <c r="P386"/>
  <c r="Q385"/>
  <c r="P385"/>
  <c r="Q384"/>
  <c r="P384"/>
  <c r="Q383"/>
  <c r="P383"/>
  <c r="Q382"/>
  <c r="P382"/>
  <c r="Q381"/>
  <c r="P381"/>
  <c r="Q380"/>
  <c r="P380"/>
  <c r="Q379"/>
  <c r="P379"/>
  <c r="Q378"/>
  <c r="P378"/>
  <c r="Q377"/>
  <c r="P377"/>
  <c r="Q376"/>
  <c r="P376"/>
  <c r="Q375"/>
  <c r="P375"/>
  <c r="Q374"/>
  <c r="P374"/>
  <c r="Q373"/>
  <c r="P373"/>
  <c r="Q372"/>
  <c r="P372"/>
  <c r="Q371"/>
  <c r="P371"/>
  <c r="Q370"/>
  <c r="P370"/>
  <c r="Q369"/>
  <c r="P369"/>
  <c r="Q368"/>
  <c r="P368"/>
  <c r="Q367"/>
  <c r="P367"/>
  <c r="Q366"/>
  <c r="P366"/>
  <c r="Q365"/>
  <c r="P365"/>
  <c r="Q364"/>
  <c r="P364"/>
  <c r="Q363"/>
  <c r="P363"/>
  <c r="Q362"/>
  <c r="P362"/>
  <c r="Q361"/>
  <c r="P361"/>
  <c r="Q360"/>
  <c r="P360"/>
  <c r="Q359"/>
  <c r="P359"/>
  <c r="Q358"/>
  <c r="P358"/>
  <c r="Q357"/>
  <c r="P357"/>
  <c r="Q356"/>
  <c r="P356"/>
  <c r="Q355"/>
  <c r="P355"/>
  <c r="Q354"/>
  <c r="P354"/>
  <c r="Q353"/>
  <c r="P353"/>
  <c r="Q352"/>
  <c r="P352"/>
  <c r="Q351"/>
  <c r="P351"/>
  <c r="Q350"/>
  <c r="P350"/>
  <c r="Q349"/>
  <c r="P349"/>
  <c r="Q348"/>
  <c r="P348"/>
  <c r="Q347"/>
  <c r="P347"/>
  <c r="Q346"/>
  <c r="P346"/>
  <c r="Q345"/>
  <c r="P345"/>
  <c r="Q344"/>
  <c r="P344"/>
  <c r="Q343"/>
  <c r="P343"/>
  <c r="Q342"/>
  <c r="P342"/>
  <c r="Q341"/>
  <c r="P341"/>
  <c r="Q340"/>
  <c r="P340"/>
  <c r="Q339"/>
  <c r="P339"/>
  <c r="Q338"/>
  <c r="P338"/>
  <c r="Q337"/>
  <c r="P337"/>
  <c r="Q336"/>
  <c r="P336"/>
  <c r="Q335"/>
  <c r="P335"/>
  <c r="Q334"/>
  <c r="P334"/>
  <c r="Q333"/>
  <c r="P333"/>
  <c r="Q332"/>
  <c r="P332"/>
  <c r="Q331"/>
  <c r="P331"/>
  <c r="Q330"/>
  <c r="P330"/>
  <c r="Q329"/>
  <c r="P329"/>
  <c r="Q328"/>
  <c r="P328"/>
  <c r="Q327"/>
  <c r="P327"/>
  <c r="Q326"/>
  <c r="P326"/>
  <c r="Q325"/>
  <c r="P325"/>
  <c r="Q324"/>
  <c r="P324"/>
  <c r="Q323"/>
  <c r="P323"/>
  <c r="Q322"/>
  <c r="P322"/>
  <c r="Q321"/>
  <c r="P321"/>
  <c r="Q320"/>
  <c r="P320"/>
  <c r="Q319"/>
  <c r="P319"/>
  <c r="Q318"/>
  <c r="P318"/>
  <c r="Q317"/>
  <c r="P317"/>
  <c r="Q316"/>
  <c r="P316"/>
  <c r="Q315"/>
  <c r="P315"/>
  <c r="Q314"/>
  <c r="P314"/>
  <c r="Q313"/>
  <c r="P313"/>
  <c r="Q312"/>
  <c r="P312"/>
  <c r="Q311"/>
  <c r="P311"/>
  <c r="Q310"/>
  <c r="P310"/>
  <c r="Q309"/>
  <c r="P309"/>
  <c r="Q308"/>
  <c r="P308"/>
  <c r="Q307"/>
  <c r="P307"/>
  <c r="Q306"/>
  <c r="P306"/>
  <c r="Q305"/>
  <c r="P305"/>
  <c r="Q304"/>
  <c r="P304"/>
  <c r="Q303"/>
  <c r="P303"/>
  <c r="Q302"/>
  <c r="P302"/>
  <c r="Q301"/>
  <c r="P301"/>
  <c r="Q300"/>
  <c r="P300"/>
  <c r="Q299"/>
  <c r="P299"/>
  <c r="Q298"/>
  <c r="P298"/>
  <c r="Q297"/>
  <c r="P297"/>
  <c r="Q296"/>
  <c r="P296"/>
  <c r="Q295"/>
  <c r="P295"/>
  <c r="Q294"/>
  <c r="P294"/>
  <c r="Q293"/>
  <c r="P293"/>
  <c r="Q292"/>
  <c r="P292"/>
  <c r="Q291"/>
  <c r="P291"/>
  <c r="Q290"/>
  <c r="P290"/>
  <c r="Q289"/>
  <c r="P289"/>
  <c r="Q288"/>
  <c r="P288"/>
  <c r="Q287"/>
  <c r="P287"/>
  <c r="Q286"/>
  <c r="P286"/>
  <c r="Q285"/>
  <c r="P285"/>
  <c r="Q284"/>
  <c r="P284"/>
  <c r="Q283"/>
  <c r="P283"/>
  <c r="Q282"/>
  <c r="P282"/>
  <c r="Q281"/>
  <c r="P281"/>
  <c r="Q280"/>
  <c r="P280"/>
  <c r="Q279"/>
  <c r="P279"/>
  <c r="Q278"/>
  <c r="P278"/>
  <c r="Q277"/>
  <c r="P277"/>
  <c r="Q276"/>
  <c r="P276"/>
  <c r="Q275"/>
  <c r="P275"/>
  <c r="Q274"/>
  <c r="P274"/>
  <c r="Q273"/>
  <c r="P273"/>
  <c r="Q272"/>
  <c r="P272"/>
  <c r="Q271"/>
  <c r="P271"/>
  <c r="Q270"/>
  <c r="P270"/>
  <c r="Q269"/>
  <c r="P269"/>
  <c r="Q268"/>
  <c r="P268"/>
  <c r="Q267"/>
  <c r="P267"/>
  <c r="Q266"/>
  <c r="P266"/>
  <c r="Q265"/>
  <c r="P265"/>
  <c r="Q264"/>
  <c r="P264"/>
  <c r="Q263"/>
  <c r="P263"/>
  <c r="Q262"/>
  <c r="P262"/>
  <c r="Q261"/>
  <c r="P261"/>
  <c r="Q260"/>
  <c r="P260"/>
  <c r="Q259"/>
  <c r="P259"/>
  <c r="Q258"/>
  <c r="P258"/>
  <c r="Q257"/>
  <c r="P257"/>
  <c r="Q256"/>
  <c r="P256"/>
  <c r="Q255"/>
  <c r="P255"/>
  <c r="Q254"/>
  <c r="P254"/>
  <c r="Q253"/>
  <c r="P253"/>
  <c r="Q252"/>
  <c r="P252"/>
  <c r="Q251"/>
  <c r="P251"/>
  <c r="Q250"/>
  <c r="P250"/>
  <c r="Q249"/>
  <c r="P249"/>
  <c r="Q248"/>
  <c r="P248"/>
  <c r="Q247"/>
  <c r="P247"/>
  <c r="Q246"/>
  <c r="P246"/>
  <c r="Q245"/>
  <c r="P245"/>
  <c r="Q244"/>
  <c r="P244"/>
  <c r="Q243"/>
  <c r="P243"/>
  <c r="Q242"/>
  <c r="P242"/>
  <c r="Q241"/>
  <c r="P241"/>
  <c r="Q240"/>
  <c r="P240"/>
  <c r="Q239"/>
  <c r="P239"/>
  <c r="Q238"/>
  <c r="P238"/>
  <c r="Q237"/>
  <c r="P237"/>
  <c r="Q236"/>
  <c r="P236"/>
  <c r="Q235"/>
  <c r="P235"/>
  <c r="Q234"/>
  <c r="P234"/>
  <c r="Q233"/>
  <c r="P233"/>
  <c r="Q232"/>
  <c r="P232"/>
  <c r="Q231"/>
  <c r="P231"/>
  <c r="Q230"/>
  <c r="P230"/>
  <c r="Q229"/>
  <c r="P229"/>
  <c r="Q228"/>
  <c r="P228"/>
  <c r="Q227"/>
  <c r="P227"/>
  <c r="Q226"/>
  <c r="P226"/>
  <c r="Q225"/>
  <c r="P225"/>
  <c r="Q224"/>
  <c r="P224"/>
  <c r="Q223"/>
  <c r="P223"/>
  <c r="Q222"/>
  <c r="P222"/>
  <c r="Q221"/>
  <c r="P221"/>
  <c r="Q220"/>
  <c r="P220"/>
  <c r="Q219"/>
  <c r="P219"/>
  <c r="Q218"/>
  <c r="P218"/>
  <c r="Q217"/>
  <c r="P217"/>
  <c r="Q216"/>
  <c r="P216"/>
  <c r="Q215"/>
  <c r="P215"/>
  <c r="Q214"/>
  <c r="P214"/>
  <c r="Q213"/>
  <c r="P213"/>
  <c r="Q212"/>
  <c r="P212"/>
  <c r="Q211"/>
  <c r="P211"/>
  <c r="Q210"/>
  <c r="P210"/>
  <c r="Q209"/>
  <c r="P209"/>
  <c r="Q208"/>
  <c r="P208"/>
  <c r="Q207"/>
  <c r="P207"/>
  <c r="Q206"/>
  <c r="P206"/>
  <c r="Q205"/>
  <c r="P205"/>
  <c r="Q204"/>
  <c r="P204"/>
  <c r="Q203"/>
  <c r="P203"/>
  <c r="Q202"/>
  <c r="P202"/>
  <c r="Q201"/>
  <c r="P201"/>
  <c r="Q200"/>
  <c r="P200"/>
  <c r="Q199"/>
  <c r="P199"/>
  <c r="Q198"/>
  <c r="P198"/>
  <c r="Q197"/>
  <c r="P197"/>
  <c r="Q196"/>
  <c r="P196"/>
  <c r="Q195"/>
  <c r="P195"/>
  <c r="Q194"/>
  <c r="P194"/>
  <c r="Q193"/>
  <c r="P193"/>
  <c r="Q192"/>
  <c r="P192"/>
  <c r="Q191"/>
  <c r="P191"/>
  <c r="Q190"/>
  <c r="P190"/>
  <c r="Q189"/>
  <c r="P189"/>
  <c r="Q188"/>
  <c r="P188"/>
  <c r="Q187"/>
  <c r="P187"/>
  <c r="Q186"/>
  <c r="P186"/>
  <c r="Q185"/>
  <c r="P185"/>
  <c r="Q184"/>
  <c r="P184"/>
  <c r="Q183"/>
  <c r="P183"/>
  <c r="Q182"/>
  <c r="P182"/>
  <c r="Q181"/>
  <c r="P181"/>
  <c r="Q180"/>
  <c r="P180"/>
  <c r="Q179"/>
  <c r="P179"/>
  <c r="Q178"/>
  <c r="P178"/>
  <c r="Q177"/>
  <c r="P177"/>
  <c r="Q176"/>
  <c r="P176"/>
  <c r="Q175"/>
  <c r="P175"/>
  <c r="Q174"/>
  <c r="P174"/>
  <c r="Q173"/>
  <c r="P173"/>
  <c r="Q172"/>
  <c r="P172"/>
  <c r="Q171"/>
  <c r="P171"/>
  <c r="Q170"/>
  <c r="P170"/>
  <c r="Q169"/>
  <c r="P169"/>
  <c r="Q168"/>
  <c r="P168"/>
  <c r="Q167"/>
  <c r="P167"/>
  <c r="Q166"/>
  <c r="P166"/>
  <c r="Q165"/>
  <c r="P165"/>
  <c r="Q164"/>
  <c r="P164"/>
  <c r="Q163"/>
  <c r="P163"/>
  <c r="Q162"/>
  <c r="P162"/>
  <c r="Q161"/>
  <c r="P161"/>
  <c r="Q160"/>
  <c r="P160"/>
  <c r="Q159"/>
  <c r="P159"/>
  <c r="Q158"/>
  <c r="P158"/>
  <c r="Q157"/>
  <c r="P157"/>
  <c r="Q156"/>
  <c r="P156"/>
  <c r="Q155"/>
  <c r="P155"/>
  <c r="Q154"/>
  <c r="P154"/>
  <c r="Q153"/>
  <c r="P153"/>
  <c r="Q152"/>
  <c r="P152"/>
  <c r="Q151"/>
  <c r="P151"/>
  <c r="Q150"/>
  <c r="P150"/>
  <c r="Q149"/>
  <c r="P149"/>
  <c r="Q148"/>
  <c r="P148"/>
  <c r="Q147"/>
  <c r="P147"/>
  <c r="Q146"/>
  <c r="P146"/>
  <c r="Q145"/>
  <c r="P145"/>
  <c r="Q144"/>
  <c r="P144"/>
  <c r="Q143"/>
  <c r="P143"/>
  <c r="Q142"/>
  <c r="P142"/>
  <c r="Q141"/>
  <c r="P141"/>
  <c r="Q140"/>
  <c r="P140"/>
  <c r="Q139"/>
  <c r="P139"/>
  <c r="Q138"/>
  <c r="P138"/>
  <c r="Q137"/>
  <c r="P137"/>
  <c r="Q136"/>
  <c r="P136"/>
  <c r="Q135"/>
  <c r="P135"/>
  <c r="Q134"/>
  <c r="P134"/>
  <c r="Q133"/>
  <c r="P133"/>
  <c r="Q132"/>
  <c r="P132"/>
  <c r="Q131"/>
  <c r="P131"/>
  <c r="Q130"/>
  <c r="P130"/>
  <c r="Y129"/>
  <c r="X129"/>
  <c r="Q129"/>
  <c r="P129"/>
  <c r="Y128"/>
  <c r="X128"/>
  <c r="Q128"/>
  <c r="P128"/>
  <c r="Y127"/>
  <c r="X127"/>
  <c r="Q127"/>
  <c r="P127"/>
  <c r="Y126"/>
  <c r="X126"/>
  <c r="Q126"/>
  <c r="P126"/>
  <c r="Y125"/>
  <c r="X125"/>
  <c r="Q125"/>
  <c r="P125"/>
  <c r="Y124"/>
  <c r="X124"/>
  <c r="Q124"/>
  <c r="P124"/>
  <c r="Y123"/>
  <c r="X123"/>
  <c r="Q123"/>
  <c r="P123"/>
  <c r="Y122"/>
  <c r="X122"/>
  <c r="Q122"/>
  <c r="P122"/>
  <c r="Y121"/>
  <c r="X121"/>
  <c r="Q121"/>
  <c r="P121"/>
  <c r="Y120"/>
  <c r="X120"/>
  <c r="Q120"/>
  <c r="P120"/>
  <c r="Y119"/>
  <c r="X119"/>
  <c r="Q119"/>
  <c r="P119"/>
  <c r="Y118"/>
  <c r="X118"/>
  <c r="Q118"/>
  <c r="P118"/>
  <c r="Y117"/>
  <c r="X117"/>
  <c r="Q117"/>
  <c r="P117"/>
  <c r="Y116"/>
  <c r="X116"/>
  <c r="Q116"/>
  <c r="P116"/>
  <c r="Y115"/>
  <c r="X115"/>
  <c r="Q115"/>
  <c r="P115"/>
  <c r="Y114"/>
  <c r="X114"/>
  <c r="Q114"/>
  <c r="P114"/>
  <c r="Y113"/>
  <c r="X113"/>
  <c r="Q113"/>
  <c r="P113"/>
  <c r="Y112"/>
  <c r="X112"/>
  <c r="Q112"/>
  <c r="P112"/>
  <c r="Y111"/>
  <c r="X111"/>
  <c r="Q111"/>
  <c r="P111"/>
  <c r="Y110"/>
  <c r="X110"/>
  <c r="Q110"/>
  <c r="P110"/>
  <c r="Y109"/>
  <c r="X109"/>
  <c r="Q109"/>
  <c r="P109"/>
  <c r="Y108"/>
  <c r="X108"/>
  <c r="Q108"/>
  <c r="P108"/>
  <c r="Y107"/>
  <c r="X107"/>
  <c r="Q107"/>
  <c r="P107"/>
  <c r="Y106"/>
  <c r="X106"/>
  <c r="Q106"/>
  <c r="P106"/>
  <c r="Y105"/>
  <c r="X105"/>
  <c r="Q105"/>
  <c r="P105"/>
  <c r="Y104"/>
  <c r="X104"/>
  <c r="Q104"/>
  <c r="P104"/>
  <c r="Y103"/>
  <c r="X103"/>
  <c r="Q103"/>
  <c r="P103"/>
  <c r="Y102"/>
  <c r="X102"/>
  <c r="Q102"/>
  <c r="P102"/>
  <c r="Y101"/>
  <c r="X101"/>
  <c r="Q101"/>
  <c r="P101"/>
  <c r="Y100"/>
  <c r="X100"/>
  <c r="Q100"/>
  <c r="P100"/>
  <c r="Y99"/>
  <c r="X99"/>
  <c r="Q99"/>
  <c r="P99"/>
  <c r="Y98"/>
  <c r="X98"/>
  <c r="Q98"/>
  <c r="P98"/>
  <c r="Y97"/>
  <c r="X97"/>
  <c r="Q97"/>
  <c r="P97"/>
  <c r="Y96"/>
  <c r="X96"/>
  <c r="Q96"/>
  <c r="P96"/>
  <c r="Y95"/>
  <c r="X95"/>
  <c r="Q95"/>
  <c r="P95"/>
  <c r="Y94"/>
  <c r="X94"/>
  <c r="Q94"/>
  <c r="P94"/>
  <c r="Y93"/>
  <c r="X93"/>
  <c r="Q93"/>
  <c r="P93"/>
  <c r="Y92"/>
  <c r="X92"/>
  <c r="Q92"/>
  <c r="P92"/>
  <c r="Y91"/>
  <c r="X91"/>
  <c r="Q91"/>
  <c r="P91"/>
  <c r="Y90"/>
  <c r="X90"/>
  <c r="Q90"/>
  <c r="P90"/>
  <c r="Y89"/>
  <c r="X89"/>
  <c r="Q89"/>
  <c r="P89"/>
  <c r="Y88"/>
  <c r="X88"/>
  <c r="Q88"/>
  <c r="P88"/>
  <c r="Y87"/>
  <c r="X87"/>
  <c r="Q87"/>
  <c r="P87"/>
  <c r="Y86"/>
  <c r="X86"/>
  <c r="Q86"/>
  <c r="P86"/>
  <c r="Y85"/>
  <c r="X85"/>
  <c r="Q85"/>
  <c r="P85"/>
  <c r="Y84"/>
  <c r="X84"/>
  <c r="Q84"/>
  <c r="P84"/>
  <c r="Y83"/>
  <c r="X83"/>
  <c r="Q83"/>
  <c r="P83"/>
  <c r="Y82"/>
  <c r="X82"/>
  <c r="Q82"/>
  <c r="P82"/>
  <c r="Y81"/>
  <c r="X81"/>
  <c r="Q81"/>
  <c r="P81"/>
  <c r="Y80"/>
  <c r="X80"/>
  <c r="Q80"/>
  <c r="P80"/>
  <c r="Y79"/>
  <c r="X79"/>
  <c r="Q79"/>
  <c r="P79"/>
  <c r="Y78"/>
  <c r="X78"/>
  <c r="Q78"/>
  <c r="P78"/>
  <c r="Y77"/>
  <c r="X77"/>
  <c r="Q77"/>
  <c r="P77"/>
  <c r="Y76"/>
  <c r="X76"/>
  <c r="Q76"/>
  <c r="P76"/>
  <c r="Y75"/>
  <c r="X75"/>
  <c r="Q75"/>
  <c r="P75"/>
  <c r="Y74"/>
  <c r="X74"/>
  <c r="Q74"/>
  <c r="P74"/>
  <c r="Y73"/>
  <c r="X73"/>
  <c r="Q73"/>
  <c r="P73"/>
  <c r="Y72"/>
  <c r="X72"/>
  <c r="Q72"/>
  <c r="P72"/>
  <c r="Y71"/>
  <c r="X71"/>
  <c r="Q71"/>
  <c r="P71"/>
  <c r="Y70"/>
  <c r="X70"/>
  <c r="Q70"/>
  <c r="P70"/>
  <c r="Y69"/>
  <c r="X69"/>
  <c r="Q69"/>
  <c r="P69"/>
  <c r="Y68"/>
  <c r="X68"/>
  <c r="Q68"/>
  <c r="P68"/>
  <c r="Y67"/>
  <c r="X67"/>
  <c r="Q67"/>
  <c r="P67"/>
  <c r="Y66"/>
  <c r="X66"/>
  <c r="Q66"/>
  <c r="P66"/>
  <c r="Y65"/>
  <c r="X65"/>
  <c r="Q65"/>
  <c r="P65"/>
  <c r="Y64"/>
  <c r="X64"/>
  <c r="Q64"/>
  <c r="P64"/>
  <c r="Y63"/>
  <c r="X63"/>
  <c r="Q63"/>
  <c r="P63"/>
  <c r="Y62"/>
  <c r="X62"/>
  <c r="Q62"/>
  <c r="P62"/>
  <c r="Y61"/>
  <c r="X61"/>
  <c r="Q61"/>
  <c r="P61"/>
  <c r="Y60"/>
  <c r="X60"/>
  <c r="Q60"/>
  <c r="P60"/>
  <c r="Y59"/>
  <c r="X59"/>
  <c r="Q59"/>
  <c r="P59"/>
  <c r="Y58"/>
  <c r="X58"/>
  <c r="Q58"/>
  <c r="P58"/>
  <c r="Y57"/>
  <c r="X57"/>
  <c r="Q57"/>
  <c r="P57"/>
  <c r="Y56"/>
  <c r="X56"/>
  <c r="Q56"/>
  <c r="P56"/>
  <c r="Y55"/>
  <c r="X55"/>
  <c r="Q55"/>
  <c r="P55"/>
  <c r="Y54"/>
  <c r="X54"/>
  <c r="Q54"/>
  <c r="P54"/>
  <c r="Y53"/>
  <c r="X53"/>
  <c r="Q53"/>
  <c r="P53"/>
  <c r="Y52"/>
  <c r="X52"/>
  <c r="Q52"/>
  <c r="P52"/>
  <c r="Y51"/>
  <c r="X51"/>
  <c r="Q51"/>
  <c r="P51"/>
  <c r="Y50"/>
  <c r="X50"/>
  <c r="Q50"/>
  <c r="P50"/>
  <c r="Y49"/>
  <c r="X49"/>
  <c r="Q49"/>
  <c r="P49"/>
  <c r="Y48"/>
  <c r="X48"/>
  <c r="Q48"/>
  <c r="P48"/>
  <c r="Y47"/>
  <c r="X47"/>
  <c r="Q47"/>
  <c r="P47"/>
  <c r="Y46"/>
  <c r="X46"/>
  <c r="Q46"/>
  <c r="P46"/>
  <c r="Y45"/>
  <c r="X45"/>
  <c r="Q45"/>
  <c r="P45"/>
  <c r="Y44"/>
  <c r="X44"/>
  <c r="Q44"/>
  <c r="P44"/>
  <c r="Y43"/>
  <c r="X43"/>
  <c r="Q43"/>
  <c r="P43"/>
  <c r="Y42"/>
  <c r="X42"/>
  <c r="Q42"/>
  <c r="P42"/>
  <c r="Y41"/>
  <c r="X41"/>
  <c r="Q41"/>
  <c r="P41"/>
  <c r="Y40"/>
  <c r="X40"/>
  <c r="Q40"/>
  <c r="P40"/>
  <c r="Y39"/>
  <c r="X39"/>
  <c r="Q39"/>
  <c r="P39"/>
  <c r="Y38"/>
  <c r="X38"/>
  <c r="Q38"/>
  <c r="P38"/>
  <c r="Y37"/>
  <c r="X37"/>
  <c r="Q37"/>
  <c r="P37"/>
  <c r="Y36"/>
  <c r="X36"/>
  <c r="Q36"/>
  <c r="P36"/>
  <c r="Y35"/>
  <c r="X35"/>
  <c r="Q35"/>
  <c r="P35"/>
  <c r="Y34"/>
  <c r="X34"/>
  <c r="Q34"/>
  <c r="P34"/>
  <c r="Y33"/>
  <c r="X33"/>
  <c r="Q33"/>
  <c r="P33"/>
  <c r="Y32"/>
  <c r="X32"/>
  <c r="Q32"/>
  <c r="P32"/>
  <c r="Y31"/>
  <c r="X31"/>
  <c r="Q31"/>
  <c r="P31"/>
  <c r="Y30"/>
  <c r="X30"/>
  <c r="Q30"/>
  <c r="P30"/>
  <c r="Y29"/>
  <c r="X29"/>
  <c r="Q29"/>
  <c r="P29"/>
  <c r="Y28"/>
  <c r="X28"/>
  <c r="Q28"/>
  <c r="P28"/>
  <c r="Y27"/>
  <c r="X27"/>
  <c r="Q27"/>
  <c r="P27"/>
  <c r="Y26"/>
  <c r="X26"/>
  <c r="Q26"/>
  <c r="P26"/>
  <c r="Y25"/>
  <c r="X25"/>
  <c r="Q25"/>
  <c r="P25"/>
  <c r="Y24"/>
  <c r="X24"/>
  <c r="Q24"/>
  <c r="P24"/>
  <c r="Y23"/>
  <c r="X23"/>
  <c r="Q23"/>
  <c r="P23"/>
  <c r="Y22"/>
  <c r="X22"/>
  <c r="Q22"/>
  <c r="P22"/>
  <c r="Y21"/>
  <c r="X21"/>
  <c r="Q21"/>
  <c r="P21"/>
  <c r="Y20"/>
  <c r="X20"/>
  <c r="Q20"/>
  <c r="P20"/>
  <c r="Y19"/>
  <c r="X19"/>
  <c r="Q19"/>
  <c r="P19"/>
  <c r="Y18"/>
  <c r="X18"/>
  <c r="Q18"/>
  <c r="P18"/>
  <c r="Y17"/>
  <c r="X17"/>
  <c r="Q17"/>
  <c r="P17"/>
  <c r="Y16"/>
  <c r="X16"/>
  <c r="Q16"/>
  <c r="P16"/>
  <c r="Y15"/>
  <c r="X15"/>
  <c r="Q15"/>
  <c r="P15"/>
  <c r="Y14"/>
  <c r="X14"/>
  <c r="Q14"/>
  <c r="P14"/>
  <c r="Y13"/>
  <c r="X13"/>
  <c r="Q13"/>
  <c r="P13"/>
  <c r="Y12"/>
  <c r="X12"/>
  <c r="Q12"/>
  <c r="P12"/>
  <c r="Y11"/>
  <c r="X11"/>
  <c r="Q11"/>
  <c r="P11"/>
  <c r="Y10"/>
  <c r="X10"/>
  <c r="Q10"/>
  <c r="P10"/>
  <c r="Y9"/>
  <c r="X9"/>
  <c r="Q9"/>
  <c r="P9"/>
  <c r="Y8"/>
  <c r="X8"/>
  <c r="Q8"/>
  <c r="P8"/>
  <c r="Y7"/>
  <c r="X7"/>
  <c r="Q7"/>
  <c r="P7"/>
  <c r="Y6"/>
  <c r="X6"/>
  <c r="Q6"/>
  <c r="P6"/>
  <c r="Y5"/>
  <c r="X5"/>
  <c r="Q5"/>
  <c r="P5"/>
  <c r="Q4"/>
  <c r="P4"/>
  <c r="Q3"/>
  <c r="P3"/>
  <c r="C1"/>
  <c r="L68" i="14" l="1"/>
  <c r="L67"/>
  <c r="L66"/>
  <c r="L65"/>
  <c r="L64"/>
  <c r="L62"/>
  <c r="L61"/>
  <c r="L60"/>
  <c r="L57"/>
  <c r="L56"/>
  <c r="L55"/>
  <c r="L54"/>
  <c r="L52"/>
  <c r="L50"/>
  <c r="L48"/>
  <c r="L47"/>
  <c r="L46"/>
  <c r="L45"/>
  <c r="L44"/>
  <c r="L43"/>
  <c r="L41"/>
  <c r="L40"/>
  <c r="L37"/>
  <c r="L36"/>
  <c r="L35"/>
  <c r="L34"/>
  <c r="L32"/>
  <c r="L31"/>
  <c r="L29"/>
  <c r="L28"/>
  <c r="L27"/>
  <c r="L26"/>
  <c r="L25"/>
  <c r="L24"/>
  <c r="L22"/>
  <c r="L21"/>
  <c r="L20"/>
  <c r="L18"/>
  <c r="L17"/>
  <c r="L16"/>
  <c r="L14"/>
  <c r="L13"/>
  <c r="L12"/>
  <c r="L11"/>
  <c r="L10"/>
  <c r="L8"/>
  <c r="L7"/>
  <c r="L6"/>
  <c r="L107"/>
  <c r="L104"/>
  <c r="L102"/>
  <c r="L99"/>
  <c r="L97"/>
  <c r="L95"/>
  <c r="L93"/>
  <c r="L87"/>
  <c r="L84"/>
  <c r="L82"/>
  <c r="L79"/>
  <c r="L77"/>
  <c r="L75"/>
  <c r="L73"/>
  <c r="L108"/>
  <c r="L105"/>
  <c r="L103"/>
  <c r="L101"/>
  <c r="L98"/>
  <c r="L96"/>
  <c r="L94"/>
  <c r="L88"/>
  <c r="L85"/>
  <c r="L83"/>
  <c r="L81"/>
  <c r="L78"/>
  <c r="L76"/>
  <c r="L74"/>
  <c r="F85" i="13"/>
  <c r="G85"/>
  <c r="I85"/>
  <c r="J85"/>
  <c r="K85"/>
  <c r="M85"/>
  <c r="N85"/>
  <c r="O85"/>
  <c r="T85"/>
  <c r="U85"/>
  <c r="V85"/>
  <c r="W85"/>
  <c r="E85"/>
  <c r="F45"/>
  <c r="G45"/>
  <c r="I45"/>
  <c r="J45"/>
  <c r="K45"/>
  <c r="M45"/>
  <c r="N45"/>
  <c r="O45"/>
  <c r="T45"/>
  <c r="U45"/>
  <c r="V45"/>
  <c r="W45"/>
  <c r="E45"/>
  <c r="L106" i="14" l="1"/>
  <c r="L92"/>
  <c r="L100"/>
  <c r="D45" i="13"/>
  <c r="D85"/>
  <c r="U83" i="17"/>
  <c r="V83"/>
  <c r="U82"/>
  <c r="V82"/>
  <c r="U10" l="1"/>
  <c r="V10"/>
  <c r="V81" l="1"/>
  <c r="U81"/>
  <c r="E1" l="1"/>
  <c r="E1" i="4"/>
  <c r="F49" i="14" l="1"/>
  <c r="K4" i="4" l="1"/>
  <c r="L4"/>
  <c r="K5"/>
  <c r="L5"/>
  <c r="K6"/>
  <c r="L6"/>
  <c r="K7"/>
  <c r="L7"/>
  <c r="K8"/>
  <c r="L8"/>
  <c r="K9"/>
  <c r="L9"/>
  <c r="K10"/>
  <c r="L10"/>
  <c r="K11"/>
  <c r="L11"/>
  <c r="K12"/>
  <c r="L12"/>
  <c r="K13"/>
  <c r="L13"/>
  <c r="K14"/>
  <c r="L14"/>
  <c r="K15"/>
  <c r="L15"/>
  <c r="K16"/>
  <c r="L16"/>
  <c r="K17"/>
  <c r="L17"/>
  <c r="K18"/>
  <c r="L18"/>
  <c r="K19"/>
  <c r="L19"/>
  <c r="K20"/>
  <c r="L20"/>
  <c r="K21"/>
  <c r="L21"/>
  <c r="K22"/>
  <c r="L22"/>
  <c r="K23"/>
  <c r="L23"/>
  <c r="K24"/>
  <c r="L24"/>
  <c r="K25"/>
  <c r="L25"/>
  <c r="K26"/>
  <c r="L26"/>
  <c r="K27"/>
  <c r="L27"/>
  <c r="K28"/>
  <c r="L28"/>
  <c r="K29"/>
  <c r="L29"/>
  <c r="K30"/>
  <c r="L30"/>
  <c r="K31"/>
  <c r="L31"/>
  <c r="K32"/>
  <c r="L32"/>
  <c r="K33"/>
  <c r="L33"/>
  <c r="K34"/>
  <c r="L34"/>
  <c r="K35"/>
  <c r="L35"/>
  <c r="K36"/>
  <c r="L36"/>
  <c r="K37"/>
  <c r="L37"/>
  <c r="K38"/>
  <c r="L38"/>
  <c r="K39"/>
  <c r="L39"/>
  <c r="K40"/>
  <c r="L40"/>
  <c r="K41"/>
  <c r="L41"/>
  <c r="K43"/>
  <c r="L43"/>
  <c r="K44"/>
  <c r="L44"/>
  <c r="K45"/>
  <c r="L45"/>
  <c r="K46"/>
  <c r="L46"/>
  <c r="K47"/>
  <c r="L47"/>
  <c r="K48"/>
  <c r="L48"/>
  <c r="K49"/>
  <c r="L49"/>
  <c r="K50"/>
  <c r="L50"/>
  <c r="K51"/>
  <c r="L51"/>
  <c r="K52"/>
  <c r="L52"/>
  <c r="K53"/>
  <c r="L53"/>
  <c r="K54"/>
  <c r="L54"/>
  <c r="K55"/>
  <c r="L55"/>
  <c r="K56"/>
  <c r="L56"/>
  <c r="K57"/>
  <c r="L57"/>
  <c r="K58"/>
  <c r="L58"/>
  <c r="K59"/>
  <c r="L59"/>
  <c r="K60"/>
  <c r="L60"/>
  <c r="K61"/>
  <c r="L61"/>
  <c r="K62"/>
  <c r="L62"/>
  <c r="K63"/>
  <c r="L63"/>
  <c r="K64"/>
  <c r="L64"/>
  <c r="K65"/>
  <c r="L65"/>
  <c r="K66"/>
  <c r="L66"/>
  <c r="K67"/>
  <c r="L67"/>
  <c r="K68"/>
  <c r="L68"/>
  <c r="K69"/>
  <c r="L69"/>
  <c r="K70"/>
  <c r="L70"/>
  <c r="K71"/>
  <c r="L71"/>
  <c r="K72"/>
  <c r="L72"/>
  <c r="K73"/>
  <c r="L73"/>
  <c r="K74"/>
  <c r="L74"/>
  <c r="K75"/>
  <c r="L75"/>
  <c r="K76"/>
  <c r="L76"/>
  <c r="K77"/>
  <c r="L77"/>
  <c r="K78"/>
  <c r="L78"/>
  <c r="K79"/>
  <c r="L79"/>
  <c r="K80"/>
  <c r="L80"/>
  <c r="K81"/>
  <c r="L81"/>
  <c r="K82"/>
  <c r="L82"/>
  <c r="K83"/>
  <c r="L83"/>
  <c r="K84"/>
  <c r="L84"/>
  <c r="K85"/>
  <c r="L85"/>
  <c r="K86"/>
  <c r="L86"/>
  <c r="K87"/>
  <c r="L87"/>
  <c r="K88"/>
  <c r="L88"/>
  <c r="K89"/>
  <c r="L89"/>
  <c r="K90"/>
  <c r="L90"/>
  <c r="K91"/>
  <c r="L91"/>
  <c r="K92"/>
  <c r="L92"/>
  <c r="K93"/>
  <c r="L93"/>
  <c r="K94"/>
  <c r="L94"/>
  <c r="K95"/>
  <c r="L95"/>
  <c r="K96"/>
  <c r="L96"/>
  <c r="K97"/>
  <c r="L97"/>
  <c r="K98"/>
  <c r="L98"/>
  <c r="K99"/>
  <c r="L99"/>
  <c r="K100"/>
  <c r="L100"/>
  <c r="K101"/>
  <c r="L101"/>
  <c r="K102"/>
  <c r="L102"/>
  <c r="K103"/>
  <c r="L103"/>
  <c r="K104"/>
  <c r="L104"/>
  <c r="K105"/>
  <c r="L105"/>
  <c r="K106"/>
  <c r="L106"/>
  <c r="K107"/>
  <c r="L107"/>
  <c r="K108"/>
  <c r="L108"/>
  <c r="K109"/>
  <c r="L109"/>
  <c r="K110"/>
  <c r="L110"/>
  <c r="K111"/>
  <c r="L111"/>
  <c r="K112"/>
  <c r="L112"/>
  <c r="K113"/>
  <c r="L113"/>
  <c r="K114"/>
  <c r="L114"/>
  <c r="K115"/>
  <c r="L115"/>
  <c r="K116"/>
  <c r="L116"/>
  <c r="K117"/>
  <c r="L117"/>
  <c r="K118"/>
  <c r="L118"/>
  <c r="K119"/>
  <c r="L119"/>
  <c r="K120"/>
  <c r="L120"/>
  <c r="K121"/>
  <c r="L121"/>
  <c r="K122"/>
  <c r="L122"/>
  <c r="K123"/>
  <c r="L123"/>
  <c r="K124"/>
  <c r="L124"/>
  <c r="K125"/>
  <c r="L125"/>
  <c r="K126"/>
  <c r="L126"/>
  <c r="K127"/>
  <c r="L127"/>
  <c r="K128"/>
  <c r="L128"/>
  <c r="K129"/>
  <c r="L129"/>
  <c r="K130"/>
  <c r="L130"/>
  <c r="K131"/>
  <c r="L131"/>
  <c r="K132"/>
  <c r="L132"/>
  <c r="K133"/>
  <c r="L133"/>
  <c r="K134"/>
  <c r="L134"/>
  <c r="K135"/>
  <c r="L135"/>
  <c r="K136"/>
  <c r="L136"/>
  <c r="K137"/>
  <c r="L137"/>
  <c r="K138"/>
  <c r="L138"/>
  <c r="K139"/>
  <c r="L139"/>
  <c r="K140"/>
  <c r="L140"/>
  <c r="K141"/>
  <c r="L141"/>
  <c r="K142"/>
  <c r="L142"/>
  <c r="K143"/>
  <c r="L143"/>
  <c r="K144"/>
  <c r="L144"/>
  <c r="K145"/>
  <c r="L145"/>
  <c r="K146"/>
  <c r="L146"/>
  <c r="K147"/>
  <c r="L147"/>
  <c r="K148"/>
  <c r="L148"/>
  <c r="K149"/>
  <c r="L149"/>
  <c r="K150"/>
  <c r="L150"/>
  <c r="K151"/>
  <c r="L151"/>
  <c r="K152"/>
  <c r="L152"/>
  <c r="K153"/>
  <c r="L153"/>
  <c r="K154"/>
  <c r="L154"/>
  <c r="K155"/>
  <c r="L155"/>
  <c r="K156"/>
  <c r="L156"/>
  <c r="K157"/>
  <c r="L157"/>
  <c r="K158"/>
  <c r="L158"/>
  <c r="K159"/>
  <c r="L159"/>
  <c r="K160"/>
  <c r="L160"/>
  <c r="K161"/>
  <c r="L161"/>
  <c r="K162"/>
  <c r="L162"/>
  <c r="K163"/>
  <c r="L163"/>
  <c r="K164"/>
  <c r="L164"/>
  <c r="K165"/>
  <c r="L165"/>
  <c r="K166"/>
  <c r="L166"/>
  <c r="K167"/>
  <c r="L167"/>
  <c r="K168"/>
  <c r="L168"/>
  <c r="K169"/>
  <c r="L169"/>
  <c r="K170"/>
  <c r="L170"/>
  <c r="K171"/>
  <c r="L171"/>
  <c r="K172"/>
  <c r="L172"/>
  <c r="K173"/>
  <c r="L173"/>
  <c r="K174"/>
  <c r="L174"/>
  <c r="K175"/>
  <c r="L175"/>
  <c r="K176"/>
  <c r="L176"/>
  <c r="K177"/>
  <c r="L177"/>
  <c r="K178"/>
  <c r="L178"/>
  <c r="K179"/>
  <c r="L179"/>
  <c r="K180"/>
  <c r="L180"/>
  <c r="K181"/>
  <c r="L181"/>
  <c r="K182"/>
  <c r="L182"/>
  <c r="K183"/>
  <c r="L183"/>
  <c r="K184"/>
  <c r="L184"/>
  <c r="K185"/>
  <c r="L185"/>
  <c r="K186"/>
  <c r="L186"/>
  <c r="K187"/>
  <c r="L187"/>
  <c r="K188"/>
  <c r="L188"/>
  <c r="K189"/>
  <c r="L189"/>
  <c r="K190"/>
  <c r="L190"/>
  <c r="K191"/>
  <c r="L191"/>
  <c r="K192"/>
  <c r="L192"/>
  <c r="K193"/>
  <c r="L193"/>
  <c r="K194"/>
  <c r="L194"/>
  <c r="K195"/>
  <c r="L195"/>
  <c r="K196"/>
  <c r="L196"/>
  <c r="K197"/>
  <c r="L197"/>
  <c r="K198"/>
  <c r="L198"/>
  <c r="K199"/>
  <c r="L199"/>
  <c r="K200"/>
  <c r="L200"/>
  <c r="K201"/>
  <c r="L201"/>
  <c r="K202"/>
  <c r="L202"/>
  <c r="K203"/>
  <c r="L203"/>
  <c r="K204"/>
  <c r="L204"/>
  <c r="K205"/>
  <c r="L205"/>
  <c r="K206"/>
  <c r="L206"/>
  <c r="K207"/>
  <c r="L207"/>
  <c r="K208"/>
  <c r="L208"/>
  <c r="K209"/>
  <c r="L209"/>
  <c r="K210"/>
  <c r="L210"/>
  <c r="K211"/>
  <c r="L211"/>
  <c r="K212"/>
  <c r="L212"/>
  <c r="K213"/>
  <c r="L213"/>
  <c r="K214"/>
  <c r="L214"/>
  <c r="K215"/>
  <c r="L215"/>
  <c r="K216"/>
  <c r="L216"/>
  <c r="K217"/>
  <c r="L217"/>
  <c r="K218"/>
  <c r="L218"/>
  <c r="K219"/>
  <c r="L219"/>
  <c r="K220"/>
  <c r="L220"/>
  <c r="K221"/>
  <c r="L221"/>
  <c r="K222"/>
  <c r="L222"/>
  <c r="K223"/>
  <c r="L223"/>
  <c r="K224"/>
  <c r="L224"/>
  <c r="K225"/>
  <c r="L225"/>
  <c r="K226"/>
  <c r="L226"/>
  <c r="K227"/>
  <c r="L227"/>
  <c r="K228"/>
  <c r="L228"/>
  <c r="K229"/>
  <c r="L229"/>
  <c r="K230"/>
  <c r="L230"/>
  <c r="K231"/>
  <c r="L231"/>
  <c r="K232"/>
  <c r="L232"/>
  <c r="K233"/>
  <c r="L233"/>
  <c r="K234"/>
  <c r="L234"/>
  <c r="K235"/>
  <c r="L235"/>
  <c r="K236"/>
  <c r="L236"/>
  <c r="K237"/>
  <c r="L237"/>
  <c r="K238"/>
  <c r="L238"/>
  <c r="K239"/>
  <c r="L239"/>
  <c r="K240"/>
  <c r="L240"/>
  <c r="K241"/>
  <c r="L241"/>
  <c r="K242"/>
  <c r="L242"/>
  <c r="K243"/>
  <c r="L243"/>
  <c r="K244"/>
  <c r="L244"/>
  <c r="K245"/>
  <c r="L245"/>
  <c r="K246"/>
  <c r="L246"/>
  <c r="K247"/>
  <c r="L247"/>
  <c r="K248"/>
  <c r="L248"/>
  <c r="K249"/>
  <c r="L249"/>
  <c r="K250"/>
  <c r="L250"/>
  <c r="K251"/>
  <c r="L251"/>
  <c r="K252"/>
  <c r="L252"/>
  <c r="K253"/>
  <c r="L253"/>
  <c r="K254"/>
  <c r="L254"/>
  <c r="K255"/>
  <c r="L255"/>
  <c r="K256"/>
  <c r="L256"/>
  <c r="K257"/>
  <c r="L257"/>
  <c r="K258"/>
  <c r="L258"/>
  <c r="K259"/>
  <c r="L259"/>
  <c r="K260"/>
  <c r="L260"/>
  <c r="K261"/>
  <c r="L261"/>
  <c r="K262"/>
  <c r="L262"/>
  <c r="K263"/>
  <c r="L263"/>
  <c r="K264"/>
  <c r="L264"/>
  <c r="K265"/>
  <c r="L265"/>
  <c r="K266"/>
  <c r="L266"/>
  <c r="K267"/>
  <c r="L267"/>
  <c r="K268"/>
  <c r="L268"/>
  <c r="K269"/>
  <c r="L269"/>
  <c r="K270"/>
  <c r="L270"/>
  <c r="K271"/>
  <c r="L271"/>
  <c r="K272"/>
  <c r="L272"/>
  <c r="K273"/>
  <c r="L273"/>
  <c r="K274"/>
  <c r="L274"/>
  <c r="K275"/>
  <c r="L275"/>
  <c r="K276"/>
  <c r="L276"/>
  <c r="K277"/>
  <c r="L277"/>
  <c r="K278"/>
  <c r="L278"/>
  <c r="K279"/>
  <c r="L279"/>
  <c r="K280"/>
  <c r="L280"/>
  <c r="K281"/>
  <c r="L281"/>
  <c r="K282"/>
  <c r="L282"/>
  <c r="K283"/>
  <c r="L283"/>
  <c r="K284"/>
  <c r="L284"/>
  <c r="K285"/>
  <c r="L285"/>
  <c r="K286"/>
  <c r="L286"/>
  <c r="K287"/>
  <c r="L287"/>
  <c r="K288"/>
  <c r="L288"/>
  <c r="K289"/>
  <c r="L289"/>
  <c r="K290"/>
  <c r="L290"/>
  <c r="K291"/>
  <c r="L291"/>
  <c r="K292"/>
  <c r="L292"/>
  <c r="K293"/>
  <c r="L293"/>
  <c r="K294"/>
  <c r="L294"/>
  <c r="K295"/>
  <c r="L295"/>
  <c r="K296"/>
  <c r="L296"/>
  <c r="K297"/>
  <c r="L297"/>
  <c r="K298"/>
  <c r="L298"/>
  <c r="K299"/>
  <c r="L299"/>
  <c r="K300"/>
  <c r="L300"/>
  <c r="K301"/>
  <c r="L301"/>
  <c r="K302"/>
  <c r="L302"/>
  <c r="K303"/>
  <c r="L303"/>
  <c r="K304"/>
  <c r="L304"/>
  <c r="K305"/>
  <c r="L305"/>
  <c r="K306"/>
  <c r="L306"/>
  <c r="K307"/>
  <c r="L307"/>
  <c r="K308"/>
  <c r="L308"/>
  <c r="K309"/>
  <c r="L309"/>
  <c r="K310"/>
  <c r="L310"/>
  <c r="K311"/>
  <c r="L311"/>
  <c r="K312"/>
  <c r="L312"/>
  <c r="K313"/>
  <c r="L313"/>
  <c r="K314"/>
  <c r="L314"/>
  <c r="K315"/>
  <c r="L315"/>
  <c r="K316"/>
  <c r="L316"/>
  <c r="K317"/>
  <c r="L317"/>
  <c r="K318"/>
  <c r="L318"/>
  <c r="K319"/>
  <c r="L319"/>
  <c r="K320"/>
  <c r="L320"/>
  <c r="K321"/>
  <c r="L321"/>
  <c r="K322"/>
  <c r="L322"/>
  <c r="K323"/>
  <c r="L323"/>
  <c r="K324"/>
  <c r="L324"/>
  <c r="K325"/>
  <c r="L325"/>
  <c r="K326"/>
  <c r="L326"/>
  <c r="K327"/>
  <c r="L327"/>
  <c r="K328"/>
  <c r="L328"/>
  <c r="K329"/>
  <c r="L329"/>
  <c r="K330"/>
  <c r="L330"/>
  <c r="K331"/>
  <c r="L331"/>
  <c r="K332"/>
  <c r="L332"/>
  <c r="K333"/>
  <c r="L333"/>
  <c r="K334"/>
  <c r="L334"/>
  <c r="K335"/>
  <c r="L335"/>
  <c r="K336"/>
  <c r="L336"/>
  <c r="K337"/>
  <c r="L337"/>
  <c r="K338"/>
  <c r="L338"/>
  <c r="K339"/>
  <c r="L339"/>
  <c r="K340"/>
  <c r="L340"/>
  <c r="K341"/>
  <c r="L341"/>
  <c r="K342"/>
  <c r="L342"/>
  <c r="K343"/>
  <c r="L343"/>
  <c r="K344"/>
  <c r="L344"/>
  <c r="K345"/>
  <c r="L345"/>
  <c r="K346"/>
  <c r="L346"/>
  <c r="K347"/>
  <c r="L347"/>
  <c r="K348"/>
  <c r="L348"/>
  <c r="K349"/>
  <c r="L349"/>
  <c r="K350"/>
  <c r="L350"/>
  <c r="K351"/>
  <c r="L351"/>
  <c r="K352"/>
  <c r="L352"/>
  <c r="K353"/>
  <c r="L353"/>
  <c r="K354"/>
  <c r="L354"/>
  <c r="K355"/>
  <c r="L355"/>
  <c r="K356"/>
  <c r="L356"/>
  <c r="K357"/>
  <c r="L357"/>
  <c r="K358"/>
  <c r="L358"/>
  <c r="K359"/>
  <c r="L359"/>
  <c r="K360"/>
  <c r="L360"/>
  <c r="K361"/>
  <c r="L361"/>
  <c r="K362"/>
  <c r="L362"/>
  <c r="K363"/>
  <c r="L363"/>
  <c r="K364"/>
  <c r="L364"/>
  <c r="K365"/>
  <c r="L365"/>
  <c r="K366"/>
  <c r="L366"/>
  <c r="K367"/>
  <c r="L367"/>
  <c r="K368"/>
  <c r="L368"/>
  <c r="K369"/>
  <c r="L369"/>
  <c r="K370"/>
  <c r="L370"/>
  <c r="K371"/>
  <c r="L371"/>
  <c r="K372"/>
  <c r="L372"/>
  <c r="K373"/>
  <c r="L373"/>
  <c r="K374"/>
  <c r="L374"/>
  <c r="K375"/>
  <c r="L375"/>
  <c r="K376"/>
  <c r="L376"/>
  <c r="K377"/>
  <c r="L377"/>
  <c r="K378"/>
  <c r="L378"/>
  <c r="K379"/>
  <c r="L379"/>
  <c r="K380"/>
  <c r="L380"/>
  <c r="K381"/>
  <c r="L381"/>
  <c r="K382"/>
  <c r="L382"/>
  <c r="K383"/>
  <c r="L383"/>
  <c r="K384"/>
  <c r="L384"/>
  <c r="K385"/>
  <c r="L385"/>
  <c r="K386"/>
  <c r="L386"/>
  <c r="K387"/>
  <c r="L387"/>
  <c r="K388"/>
  <c r="L388"/>
  <c r="K389"/>
  <c r="L389"/>
  <c r="K390"/>
  <c r="L390"/>
  <c r="K391"/>
  <c r="L391"/>
  <c r="K392"/>
  <c r="L392"/>
  <c r="K393"/>
  <c r="L393"/>
  <c r="K394"/>
  <c r="L394"/>
  <c r="K395"/>
  <c r="L395"/>
  <c r="K396"/>
  <c r="L396"/>
  <c r="K397"/>
  <c r="L397"/>
  <c r="K398"/>
  <c r="L398"/>
  <c r="K399"/>
  <c r="L399"/>
  <c r="K400"/>
  <c r="L400"/>
  <c r="K401"/>
  <c r="L401"/>
  <c r="K402"/>
  <c r="L402"/>
  <c r="K403"/>
  <c r="L403"/>
  <c r="K404"/>
  <c r="L404"/>
  <c r="K405"/>
  <c r="L405"/>
  <c r="K406"/>
  <c r="L406"/>
  <c r="K407"/>
  <c r="L407"/>
  <c r="K408"/>
  <c r="L408"/>
  <c r="K409"/>
  <c r="L409"/>
  <c r="K410"/>
  <c r="L410"/>
  <c r="K411"/>
  <c r="L411"/>
  <c r="K412"/>
  <c r="L412"/>
  <c r="K413"/>
  <c r="L413"/>
  <c r="K414"/>
  <c r="L414"/>
  <c r="K415"/>
  <c r="L415"/>
  <c r="K416"/>
  <c r="L416"/>
  <c r="K417"/>
  <c r="L417"/>
  <c r="K418"/>
  <c r="L418"/>
  <c r="K419"/>
  <c r="L419"/>
  <c r="K420"/>
  <c r="L420"/>
  <c r="K421"/>
  <c r="L421"/>
  <c r="K422"/>
  <c r="L422"/>
  <c r="K423"/>
  <c r="L423"/>
  <c r="K424"/>
  <c r="L424"/>
  <c r="K425"/>
  <c r="L425"/>
  <c r="K426"/>
  <c r="L426"/>
  <c r="K427"/>
  <c r="L427"/>
  <c r="K428"/>
  <c r="L428"/>
  <c r="K429"/>
  <c r="L429"/>
  <c r="K430"/>
  <c r="L430"/>
  <c r="K431"/>
  <c r="L431"/>
  <c r="K432"/>
  <c r="L432"/>
  <c r="K433"/>
  <c r="L433"/>
  <c r="K434"/>
  <c r="L434"/>
  <c r="K435"/>
  <c r="L435"/>
  <c r="K436"/>
  <c r="L436"/>
  <c r="K437"/>
  <c r="L437"/>
  <c r="K438"/>
  <c r="L438"/>
  <c r="K439"/>
  <c r="L439"/>
  <c r="K440"/>
  <c r="L440"/>
  <c r="K441"/>
  <c r="L441"/>
  <c r="K442"/>
  <c r="L442"/>
  <c r="K443"/>
  <c r="L443"/>
  <c r="K444"/>
  <c r="L444"/>
  <c r="K445"/>
  <c r="L445"/>
  <c r="K446"/>
  <c r="L446"/>
  <c r="K447"/>
  <c r="L447"/>
  <c r="K448"/>
  <c r="L448"/>
  <c r="K449"/>
  <c r="L449"/>
  <c r="K450"/>
  <c r="L450"/>
  <c r="K451"/>
  <c r="L451"/>
  <c r="K452"/>
  <c r="L452"/>
  <c r="K453"/>
  <c r="L453"/>
  <c r="K454"/>
  <c r="L454"/>
  <c r="K455"/>
  <c r="L455"/>
  <c r="K456"/>
  <c r="L456"/>
  <c r="K457"/>
  <c r="L457"/>
  <c r="K458"/>
  <c r="L458"/>
  <c r="K459"/>
  <c r="L459"/>
  <c r="K460"/>
  <c r="L460"/>
  <c r="K461"/>
  <c r="L461"/>
  <c r="K462"/>
  <c r="L462"/>
  <c r="K463"/>
  <c r="L463"/>
  <c r="K464"/>
  <c r="L464"/>
  <c r="K465"/>
  <c r="L465"/>
  <c r="K466"/>
  <c r="L466"/>
  <c r="K467"/>
  <c r="L467"/>
  <c r="K468"/>
  <c r="L468"/>
  <c r="K469"/>
  <c r="L469"/>
  <c r="K470"/>
  <c r="L470"/>
  <c r="K471"/>
  <c r="L471"/>
  <c r="K472"/>
  <c r="L472"/>
  <c r="K473"/>
  <c r="L473"/>
  <c r="K474"/>
  <c r="L474"/>
  <c r="K475"/>
  <c r="L475"/>
  <c r="K476"/>
  <c r="L476"/>
  <c r="K477"/>
  <c r="L477"/>
  <c r="K478"/>
  <c r="L478"/>
  <c r="K479"/>
  <c r="L479"/>
  <c r="K480"/>
  <c r="L480"/>
  <c r="K481"/>
  <c r="L481"/>
  <c r="K482"/>
  <c r="L482"/>
  <c r="K483"/>
  <c r="L483"/>
  <c r="K484"/>
  <c r="L484"/>
  <c r="K485"/>
  <c r="L485"/>
  <c r="K486"/>
  <c r="L486"/>
  <c r="K487"/>
  <c r="L487"/>
  <c r="K488"/>
  <c r="L488"/>
  <c r="K489"/>
  <c r="L489"/>
  <c r="K490"/>
  <c r="L490"/>
  <c r="K491"/>
  <c r="L491"/>
  <c r="K492"/>
  <c r="L492"/>
  <c r="K493"/>
  <c r="L493"/>
  <c r="K494"/>
  <c r="L494"/>
  <c r="K495"/>
  <c r="L495"/>
  <c r="K496"/>
  <c r="L496"/>
  <c r="K497"/>
  <c r="L497"/>
  <c r="K498"/>
  <c r="L498"/>
  <c r="K499"/>
  <c r="L499"/>
  <c r="K500"/>
  <c r="L500"/>
  <c r="K501"/>
  <c r="L501"/>
  <c r="M79" i="13" l="1"/>
  <c r="M91"/>
  <c r="M38"/>
  <c r="M11"/>
  <c r="M118"/>
  <c r="M78"/>
  <c r="M37"/>
  <c r="M77"/>
  <c r="M116"/>
  <c r="M76"/>
  <c r="M36"/>
  <c r="M117"/>
  <c r="M119"/>
  <c r="M115"/>
  <c r="M75"/>
  <c r="M51"/>
  <c r="M35"/>
  <c r="K77"/>
  <c r="K37"/>
  <c r="K117"/>
  <c r="K119"/>
  <c r="K51"/>
  <c r="K38"/>
  <c r="K79"/>
  <c r="K118"/>
  <c r="K116"/>
  <c r="K115"/>
  <c r="K91"/>
  <c r="K78"/>
  <c r="K76"/>
  <c r="K75"/>
  <c r="K36"/>
  <c r="K35"/>
  <c r="K11"/>
  <c r="V118"/>
  <c r="V115"/>
  <c r="V78"/>
  <c r="V75"/>
  <c r="V119"/>
  <c r="V79"/>
  <c r="V51"/>
  <c r="V36"/>
  <c r="V35"/>
  <c r="V117"/>
  <c r="V116"/>
  <c r="V91"/>
  <c r="V76"/>
  <c r="V37"/>
  <c r="V77"/>
  <c r="V38"/>
  <c r="V11"/>
  <c r="G119"/>
  <c r="G118"/>
  <c r="G78"/>
  <c r="G117"/>
  <c r="G79"/>
  <c r="G91"/>
  <c r="G38"/>
  <c r="G11"/>
  <c r="G77"/>
  <c r="G115"/>
  <c r="G75"/>
  <c r="G51"/>
  <c r="G35"/>
  <c r="G37"/>
  <c r="G116"/>
  <c r="G76"/>
  <c r="G36"/>
  <c r="T38"/>
  <c r="T118"/>
  <c r="T78"/>
  <c r="T11"/>
  <c r="T77"/>
  <c r="T119"/>
  <c r="T116"/>
  <c r="T76"/>
  <c r="T37"/>
  <c r="T79"/>
  <c r="T115"/>
  <c r="T75"/>
  <c r="T36"/>
  <c r="T117"/>
  <c r="T51"/>
  <c r="T91"/>
  <c r="T35"/>
  <c r="J119"/>
  <c r="J79"/>
  <c r="J36"/>
  <c r="J35"/>
  <c r="J11"/>
  <c r="J117"/>
  <c r="J77"/>
  <c r="J118"/>
  <c r="J116"/>
  <c r="J115"/>
  <c r="J91"/>
  <c r="J78"/>
  <c r="J76"/>
  <c r="J75"/>
  <c r="J37"/>
  <c r="J51"/>
  <c r="J38"/>
  <c r="I117"/>
  <c r="I119"/>
  <c r="I79"/>
  <c r="I38"/>
  <c r="I37"/>
  <c r="I118"/>
  <c r="I115"/>
  <c r="I78"/>
  <c r="I75"/>
  <c r="I35"/>
  <c r="I51"/>
  <c r="I77"/>
  <c r="I116"/>
  <c r="I91"/>
  <c r="I76"/>
  <c r="I36"/>
  <c r="I11"/>
  <c r="O117"/>
  <c r="O77"/>
  <c r="O119"/>
  <c r="O79"/>
  <c r="O116"/>
  <c r="O91"/>
  <c r="O76"/>
  <c r="O38"/>
  <c r="O36"/>
  <c r="O11"/>
  <c r="O37"/>
  <c r="O118"/>
  <c r="O115"/>
  <c r="O78"/>
  <c r="O75"/>
  <c r="O51"/>
  <c r="O35"/>
  <c r="E79"/>
  <c r="E51"/>
  <c r="E38"/>
  <c r="E118"/>
  <c r="E116"/>
  <c r="E115"/>
  <c r="E91"/>
  <c r="E78"/>
  <c r="E75"/>
  <c r="E119"/>
  <c r="E15"/>
  <c r="E36"/>
  <c r="E35"/>
  <c r="E11"/>
  <c r="W118"/>
  <c r="W115"/>
  <c r="W78"/>
  <c r="W75"/>
  <c r="W51"/>
  <c r="W36"/>
  <c r="W11"/>
  <c r="W116"/>
  <c r="W91"/>
  <c r="W76"/>
  <c r="W38"/>
  <c r="W35"/>
  <c r="M3" i="17"/>
  <c r="D117" i="13" l="1"/>
  <c r="D119"/>
  <c r="D37"/>
  <c r="D77"/>
  <c r="D76"/>
  <c r="D79"/>
  <c r="H47" i="14"/>
  <c r="H45"/>
  <c r="H34"/>
  <c r="H26"/>
  <c r="H68"/>
  <c r="H66"/>
  <c r="H64"/>
  <c r="H61"/>
  <c r="H57"/>
  <c r="H55"/>
  <c r="H52"/>
  <c r="H51" s="1"/>
  <c r="H48"/>
  <c r="H46"/>
  <c r="H44"/>
  <c r="H41"/>
  <c r="H37"/>
  <c r="H35"/>
  <c r="H32"/>
  <c r="H29"/>
  <c r="H27"/>
  <c r="H25"/>
  <c r="H22"/>
  <c r="H20"/>
  <c r="H17"/>
  <c r="H14"/>
  <c r="H12"/>
  <c r="H10"/>
  <c r="H7"/>
  <c r="H86"/>
  <c r="H67"/>
  <c r="H65"/>
  <c r="H62"/>
  <c r="H60"/>
  <c r="H56"/>
  <c r="H54"/>
  <c r="H50"/>
  <c r="H49" s="1"/>
  <c r="H43"/>
  <c r="H40"/>
  <c r="H36"/>
  <c r="H31"/>
  <c r="H28"/>
  <c r="H24"/>
  <c r="H21"/>
  <c r="H18"/>
  <c r="H16"/>
  <c r="H13"/>
  <c r="H11"/>
  <c r="H8"/>
  <c r="H6"/>
  <c r="D118" i="13"/>
  <c r="D35"/>
  <c r="D115"/>
  <c r="D91"/>
  <c r="D51"/>
  <c r="D36"/>
  <c r="D75"/>
  <c r="D116"/>
  <c r="D38"/>
  <c r="D11"/>
  <c r="D78"/>
  <c r="H30" i="14" l="1"/>
  <c r="H39"/>
  <c r="H42"/>
  <c r="H5"/>
  <c r="H15"/>
  <c r="H53"/>
  <c r="H59"/>
  <c r="H72"/>
  <c r="H9"/>
  <c r="H19"/>
  <c r="H63"/>
  <c r="H80"/>
  <c r="H71" s="1"/>
  <c r="H49" i="13" s="1"/>
  <c r="H50" s="1"/>
  <c r="H33" i="14"/>
  <c r="H23"/>
  <c r="H91"/>
  <c r="H89" i="13" s="1"/>
  <c r="H90" s="1"/>
  <c r="W112"/>
  <c r="W108"/>
  <c r="W103"/>
  <c r="W99"/>
  <c r="W95"/>
  <c r="W70"/>
  <c r="W65"/>
  <c r="W61"/>
  <c r="W57"/>
  <c r="W53"/>
  <c r="W33"/>
  <c r="W29"/>
  <c r="W24"/>
  <c r="W20"/>
  <c r="W16"/>
  <c r="W12"/>
  <c r="W111"/>
  <c r="W106"/>
  <c r="W102"/>
  <c r="W98"/>
  <c r="W94"/>
  <c r="W73"/>
  <c r="W69"/>
  <c r="W64"/>
  <c r="W60"/>
  <c r="W56"/>
  <c r="W52"/>
  <c r="W32"/>
  <c r="W28"/>
  <c r="W23"/>
  <c r="W19"/>
  <c r="W15"/>
  <c r="W109"/>
  <c r="W100"/>
  <c r="W96"/>
  <c r="W71"/>
  <c r="W62"/>
  <c r="W54"/>
  <c r="W30"/>
  <c r="W21"/>
  <c r="W13"/>
  <c r="W110"/>
  <c r="W105"/>
  <c r="W101"/>
  <c r="W97"/>
  <c r="W93"/>
  <c r="W72"/>
  <c r="W68"/>
  <c r="W63"/>
  <c r="W59"/>
  <c r="W55"/>
  <c r="W39"/>
  <c r="W31"/>
  <c r="W26"/>
  <c r="W22"/>
  <c r="W18"/>
  <c r="W14"/>
  <c r="W113"/>
  <c r="W104"/>
  <c r="W92"/>
  <c r="W66"/>
  <c r="W58"/>
  <c r="W25"/>
  <c r="W17"/>
  <c r="E120"/>
  <c r="V113"/>
  <c r="T113"/>
  <c r="N113"/>
  <c r="K113"/>
  <c r="I113"/>
  <c r="F113"/>
  <c r="U112"/>
  <c r="O112"/>
  <c r="M112"/>
  <c r="J112"/>
  <c r="G112"/>
  <c r="E112"/>
  <c r="V111"/>
  <c r="T111"/>
  <c r="N111"/>
  <c r="K111"/>
  <c r="I111"/>
  <c r="F111"/>
  <c r="U110"/>
  <c r="O110"/>
  <c r="M110"/>
  <c r="J110"/>
  <c r="G110"/>
  <c r="E110"/>
  <c r="V109"/>
  <c r="T109"/>
  <c r="N109"/>
  <c r="K109"/>
  <c r="I109"/>
  <c r="F109"/>
  <c r="U108"/>
  <c r="O108"/>
  <c r="M108"/>
  <c r="J108"/>
  <c r="G108"/>
  <c r="E108"/>
  <c r="V106"/>
  <c r="T106"/>
  <c r="N106"/>
  <c r="K106"/>
  <c r="I106"/>
  <c r="F106"/>
  <c r="U105"/>
  <c r="O105"/>
  <c r="M105"/>
  <c r="J105"/>
  <c r="G105"/>
  <c r="E105"/>
  <c r="V104"/>
  <c r="T104"/>
  <c r="N104"/>
  <c r="K104"/>
  <c r="I104"/>
  <c r="F104"/>
  <c r="U103"/>
  <c r="O103"/>
  <c r="M103"/>
  <c r="J103"/>
  <c r="G103"/>
  <c r="E103"/>
  <c r="V102"/>
  <c r="T102"/>
  <c r="N102"/>
  <c r="K102"/>
  <c r="I102"/>
  <c r="F102"/>
  <c r="O113"/>
  <c r="J113"/>
  <c r="E113"/>
  <c r="T112"/>
  <c r="K112"/>
  <c r="F112"/>
  <c r="U111"/>
  <c r="M111"/>
  <c r="G111"/>
  <c r="V110"/>
  <c r="N110"/>
  <c r="I110"/>
  <c r="O109"/>
  <c r="J109"/>
  <c r="E109"/>
  <c r="T108"/>
  <c r="K108"/>
  <c r="F108"/>
  <c r="U106"/>
  <c r="M106"/>
  <c r="G106"/>
  <c r="V105"/>
  <c r="N105"/>
  <c r="I105"/>
  <c r="O104"/>
  <c r="J104"/>
  <c r="E104"/>
  <c r="T103"/>
  <c r="K103"/>
  <c r="F103"/>
  <c r="U102"/>
  <c r="M102"/>
  <c r="G102"/>
  <c r="V101"/>
  <c r="T101"/>
  <c r="N101"/>
  <c r="K101"/>
  <c r="I101"/>
  <c r="F101"/>
  <c r="U100"/>
  <c r="O100"/>
  <c r="M100"/>
  <c r="J100"/>
  <c r="G100"/>
  <c r="E100"/>
  <c r="V99"/>
  <c r="T99"/>
  <c r="N99"/>
  <c r="K99"/>
  <c r="I99"/>
  <c r="F99"/>
  <c r="U98"/>
  <c r="O98"/>
  <c r="M98"/>
  <c r="J98"/>
  <c r="G98"/>
  <c r="E98"/>
  <c r="V97"/>
  <c r="T97"/>
  <c r="N97"/>
  <c r="K97"/>
  <c r="I97"/>
  <c r="F97"/>
  <c r="U96"/>
  <c r="O96"/>
  <c r="M96"/>
  <c r="J96"/>
  <c r="G96"/>
  <c r="E96"/>
  <c r="V95"/>
  <c r="T95"/>
  <c r="N95"/>
  <c r="K95"/>
  <c r="I95"/>
  <c r="F95"/>
  <c r="U94"/>
  <c r="O94"/>
  <c r="M94"/>
  <c r="J94"/>
  <c r="G94"/>
  <c r="E94"/>
  <c r="V93"/>
  <c r="T93"/>
  <c r="N93"/>
  <c r="K93"/>
  <c r="I93"/>
  <c r="F93"/>
  <c r="U92"/>
  <c r="O92"/>
  <c r="M92"/>
  <c r="J92"/>
  <c r="G92"/>
  <c r="E92"/>
  <c r="K120"/>
  <c r="U113"/>
  <c r="M113"/>
  <c r="G113"/>
  <c r="V112"/>
  <c r="N112"/>
  <c r="I112"/>
  <c r="O111"/>
  <c r="J111"/>
  <c r="E111"/>
  <c r="T110"/>
  <c r="K110"/>
  <c r="F110"/>
  <c r="U109"/>
  <c r="M109"/>
  <c r="G109"/>
  <c r="V108"/>
  <c r="N108"/>
  <c r="I108"/>
  <c r="O106"/>
  <c r="J106"/>
  <c r="E106"/>
  <c r="T105"/>
  <c r="K105"/>
  <c r="F105"/>
  <c r="U104"/>
  <c r="M104"/>
  <c r="G104"/>
  <c r="V103"/>
  <c r="N103"/>
  <c r="I103"/>
  <c r="O102"/>
  <c r="J102"/>
  <c r="E102"/>
  <c r="U101"/>
  <c r="O101"/>
  <c r="M101"/>
  <c r="J101"/>
  <c r="G101"/>
  <c r="E101"/>
  <c r="V100"/>
  <c r="T100"/>
  <c r="N100"/>
  <c r="K100"/>
  <c r="I100"/>
  <c r="F100"/>
  <c r="U99"/>
  <c r="O99"/>
  <c r="M99"/>
  <c r="J99"/>
  <c r="G99"/>
  <c r="E99"/>
  <c r="V98"/>
  <c r="T98"/>
  <c r="N98"/>
  <c r="I98"/>
  <c r="O97"/>
  <c r="J97"/>
  <c r="E97"/>
  <c r="T96"/>
  <c r="K96"/>
  <c r="F96"/>
  <c r="U95"/>
  <c r="M95"/>
  <c r="G95"/>
  <c r="V94"/>
  <c r="N94"/>
  <c r="I94"/>
  <c r="O93"/>
  <c r="J93"/>
  <c r="E93"/>
  <c r="T92"/>
  <c r="K92"/>
  <c r="F92"/>
  <c r="K98"/>
  <c r="F98"/>
  <c r="U97"/>
  <c r="M97"/>
  <c r="G97"/>
  <c r="V96"/>
  <c r="N96"/>
  <c r="I96"/>
  <c r="O95"/>
  <c r="J95"/>
  <c r="E95"/>
  <c r="T94"/>
  <c r="K94"/>
  <c r="F94"/>
  <c r="U93"/>
  <c r="M93"/>
  <c r="G93"/>
  <c r="V92"/>
  <c r="N92"/>
  <c r="I92"/>
  <c r="O80"/>
  <c r="J80"/>
  <c r="E80"/>
  <c r="T73"/>
  <c r="K73"/>
  <c r="F73"/>
  <c r="U72"/>
  <c r="M72"/>
  <c r="G72"/>
  <c r="V71"/>
  <c r="N71"/>
  <c r="I71"/>
  <c r="O70"/>
  <c r="J70"/>
  <c r="E70"/>
  <c r="T69"/>
  <c r="K69"/>
  <c r="F69"/>
  <c r="U68"/>
  <c r="M68"/>
  <c r="G68"/>
  <c r="V66"/>
  <c r="N66"/>
  <c r="I66"/>
  <c r="O65"/>
  <c r="J65"/>
  <c r="E65"/>
  <c r="T64"/>
  <c r="K64"/>
  <c r="F64"/>
  <c r="U63"/>
  <c r="M63"/>
  <c r="G63"/>
  <c r="V62"/>
  <c r="N62"/>
  <c r="I62"/>
  <c r="O61"/>
  <c r="J61"/>
  <c r="E61"/>
  <c r="J73"/>
  <c r="T72"/>
  <c r="F72"/>
  <c r="M71"/>
  <c r="V70"/>
  <c r="I70"/>
  <c r="O69"/>
  <c r="E69"/>
  <c r="K68"/>
  <c r="U66"/>
  <c r="G66"/>
  <c r="N65"/>
  <c r="J64"/>
  <c r="T63"/>
  <c r="F63"/>
  <c r="M62"/>
  <c r="V61"/>
  <c r="I61"/>
  <c r="U60"/>
  <c r="M60"/>
  <c r="G60"/>
  <c r="V59"/>
  <c r="N59"/>
  <c r="I59"/>
  <c r="O58"/>
  <c r="J58"/>
  <c r="E58"/>
  <c r="T57"/>
  <c r="K57"/>
  <c r="F57"/>
  <c r="U56"/>
  <c r="M56"/>
  <c r="G56"/>
  <c r="V55"/>
  <c r="N55"/>
  <c r="I55"/>
  <c r="O54"/>
  <c r="N73"/>
  <c r="J72"/>
  <c r="T71"/>
  <c r="F71"/>
  <c r="M70"/>
  <c r="V69"/>
  <c r="I69"/>
  <c r="O68"/>
  <c r="E68"/>
  <c r="K66"/>
  <c r="U65"/>
  <c r="G65"/>
  <c r="N64"/>
  <c r="J63"/>
  <c r="T62"/>
  <c r="F62"/>
  <c r="M61"/>
  <c r="O73"/>
  <c r="K72"/>
  <c r="G71"/>
  <c r="T68"/>
  <c r="M66"/>
  <c r="I65"/>
  <c r="E64"/>
  <c r="U62"/>
  <c r="N61"/>
  <c r="O60"/>
  <c r="E60"/>
  <c r="K59"/>
  <c r="U58"/>
  <c r="G58"/>
  <c r="N57"/>
  <c r="J56"/>
  <c r="T55"/>
  <c r="F55"/>
  <c r="M54"/>
  <c r="G54"/>
  <c r="V53"/>
  <c r="N53"/>
  <c r="I53"/>
  <c r="O52"/>
  <c r="J52"/>
  <c r="E52"/>
  <c r="U73"/>
  <c r="G73"/>
  <c r="N72"/>
  <c r="J71"/>
  <c r="T70"/>
  <c r="F70"/>
  <c r="M69"/>
  <c r="V68"/>
  <c r="I68"/>
  <c r="O66"/>
  <c r="E66"/>
  <c r="K65"/>
  <c r="U64"/>
  <c r="G64"/>
  <c r="N63"/>
  <c r="J62"/>
  <c r="T61"/>
  <c r="F61"/>
  <c r="T60"/>
  <c r="K60"/>
  <c r="F60"/>
  <c r="U59"/>
  <c r="M59"/>
  <c r="G59"/>
  <c r="V58"/>
  <c r="N58"/>
  <c r="I58"/>
  <c r="O57"/>
  <c r="J57"/>
  <c r="E57"/>
  <c r="N56"/>
  <c r="J55"/>
  <c r="T54"/>
  <c r="F54"/>
  <c r="M53"/>
  <c r="V52"/>
  <c r="I52"/>
  <c r="K56"/>
  <c r="U55"/>
  <c r="G55"/>
  <c r="N54"/>
  <c r="J53"/>
  <c r="T52"/>
  <c r="F52"/>
  <c r="V73"/>
  <c r="I73"/>
  <c r="O72"/>
  <c r="E72"/>
  <c r="K71"/>
  <c r="U70"/>
  <c r="G70"/>
  <c r="N69"/>
  <c r="J68"/>
  <c r="T66"/>
  <c r="F66"/>
  <c r="M65"/>
  <c r="V64"/>
  <c r="I64"/>
  <c r="O63"/>
  <c r="E63"/>
  <c r="K62"/>
  <c r="U61"/>
  <c r="G61"/>
  <c r="E73"/>
  <c r="U71"/>
  <c r="N70"/>
  <c r="J69"/>
  <c r="F68"/>
  <c r="V65"/>
  <c r="O64"/>
  <c r="K63"/>
  <c r="G62"/>
  <c r="J60"/>
  <c r="T59"/>
  <c r="F59"/>
  <c r="M58"/>
  <c r="V57"/>
  <c r="I57"/>
  <c r="O56"/>
  <c r="E56"/>
  <c r="K55"/>
  <c r="U54"/>
  <c r="J54"/>
  <c r="E54"/>
  <c r="T53"/>
  <c r="K53"/>
  <c r="F53"/>
  <c r="U52"/>
  <c r="M52"/>
  <c r="G52"/>
  <c r="F80"/>
  <c r="M73"/>
  <c r="V72"/>
  <c r="I72"/>
  <c r="O71"/>
  <c r="E71"/>
  <c r="K70"/>
  <c r="U69"/>
  <c r="G69"/>
  <c r="N68"/>
  <c r="J66"/>
  <c r="T65"/>
  <c r="F65"/>
  <c r="M64"/>
  <c r="V63"/>
  <c r="I63"/>
  <c r="O62"/>
  <c r="E62"/>
  <c r="V60"/>
  <c r="I60"/>
  <c r="O59"/>
  <c r="E59"/>
  <c r="K58"/>
  <c r="U57"/>
  <c r="G57"/>
  <c r="I56"/>
  <c r="E55"/>
  <c r="U53"/>
  <c r="N52"/>
  <c r="F56"/>
  <c r="V54"/>
  <c r="O53"/>
  <c r="K52"/>
  <c r="K61"/>
  <c r="N60"/>
  <c r="J59"/>
  <c r="T58"/>
  <c r="F58"/>
  <c r="M57"/>
  <c r="V56"/>
  <c r="O55"/>
  <c r="K54"/>
  <c r="G53"/>
  <c r="T56"/>
  <c r="M55"/>
  <c r="I54"/>
  <c r="E53"/>
  <c r="V39"/>
  <c r="T39"/>
  <c r="N39"/>
  <c r="K39"/>
  <c r="I39"/>
  <c r="F39"/>
  <c r="V33"/>
  <c r="T33"/>
  <c r="N33"/>
  <c r="K33"/>
  <c r="I33"/>
  <c r="F33"/>
  <c r="U32"/>
  <c r="O32"/>
  <c r="M32"/>
  <c r="J32"/>
  <c r="G32"/>
  <c r="E32"/>
  <c r="V31"/>
  <c r="T31"/>
  <c r="N31"/>
  <c r="K31"/>
  <c r="I31"/>
  <c r="F31"/>
  <c r="U30"/>
  <c r="O30"/>
  <c r="M30"/>
  <c r="J30"/>
  <c r="G30"/>
  <c r="E30"/>
  <c r="V29"/>
  <c r="T29"/>
  <c r="N29"/>
  <c r="K29"/>
  <c r="I29"/>
  <c r="F29"/>
  <c r="U28"/>
  <c r="O28"/>
  <c r="M28"/>
  <c r="J28"/>
  <c r="G28"/>
  <c r="E28"/>
  <c r="V26"/>
  <c r="T26"/>
  <c r="N26"/>
  <c r="K26"/>
  <c r="I26"/>
  <c r="F26"/>
  <c r="U25"/>
  <c r="O25"/>
  <c r="M25"/>
  <c r="J25"/>
  <c r="G25"/>
  <c r="E25"/>
  <c r="V24"/>
  <c r="T24"/>
  <c r="N24"/>
  <c r="K24"/>
  <c r="I24"/>
  <c r="F24"/>
  <c r="U23"/>
  <c r="O23"/>
  <c r="M23"/>
  <c r="J23"/>
  <c r="G23"/>
  <c r="E23"/>
  <c r="V22"/>
  <c r="T22"/>
  <c r="N22"/>
  <c r="K22"/>
  <c r="I22"/>
  <c r="F22"/>
  <c r="O39"/>
  <c r="J39"/>
  <c r="E39"/>
  <c r="U33"/>
  <c r="M33"/>
  <c r="G33"/>
  <c r="V32"/>
  <c r="N32"/>
  <c r="I32"/>
  <c r="O31"/>
  <c r="J31"/>
  <c r="E31"/>
  <c r="T30"/>
  <c r="K30"/>
  <c r="F30"/>
  <c r="U29"/>
  <c r="M29"/>
  <c r="G29"/>
  <c r="V28"/>
  <c r="N28"/>
  <c r="I28"/>
  <c r="O26"/>
  <c r="J26"/>
  <c r="E26"/>
  <c r="T25"/>
  <c r="K25"/>
  <c r="F25"/>
  <c r="U24"/>
  <c r="M24"/>
  <c r="G24"/>
  <c r="V23"/>
  <c r="N23"/>
  <c r="I23"/>
  <c r="O22"/>
  <c r="J22"/>
  <c r="E22"/>
  <c r="U21"/>
  <c r="O21"/>
  <c r="M21"/>
  <c r="J21"/>
  <c r="G21"/>
  <c r="E21"/>
  <c r="V20"/>
  <c r="T20"/>
  <c r="N20"/>
  <c r="K20"/>
  <c r="I20"/>
  <c r="F20"/>
  <c r="U19"/>
  <c r="O19"/>
  <c r="M19"/>
  <c r="J19"/>
  <c r="G19"/>
  <c r="E19"/>
  <c r="V18"/>
  <c r="T18"/>
  <c r="N18"/>
  <c r="K18"/>
  <c r="I18"/>
  <c r="F18"/>
  <c r="O17"/>
  <c r="M17"/>
  <c r="J17"/>
  <c r="G17"/>
  <c r="E17"/>
  <c r="V16"/>
  <c r="T16"/>
  <c r="N16"/>
  <c r="K16"/>
  <c r="I16"/>
  <c r="F16"/>
  <c r="U15"/>
  <c r="O15"/>
  <c r="M15"/>
  <c r="M39"/>
  <c r="O33"/>
  <c r="E33"/>
  <c r="K32"/>
  <c r="U31"/>
  <c r="G31"/>
  <c r="N30"/>
  <c r="J29"/>
  <c r="T28"/>
  <c r="F28"/>
  <c r="M26"/>
  <c r="V25"/>
  <c r="I25"/>
  <c r="O24"/>
  <c r="E24"/>
  <c r="K23"/>
  <c r="U22"/>
  <c r="G22"/>
  <c r="T21"/>
  <c r="K21"/>
  <c r="F21"/>
  <c r="U20"/>
  <c r="M20"/>
  <c r="G20"/>
  <c r="V19"/>
  <c r="N19"/>
  <c r="I19"/>
  <c r="O18"/>
  <c r="J18"/>
  <c r="E18"/>
  <c r="T17"/>
  <c r="K17"/>
  <c r="F17"/>
  <c r="U16"/>
  <c r="M16"/>
  <c r="G16"/>
  <c r="V15"/>
  <c r="N15"/>
  <c r="J15"/>
  <c r="G15"/>
  <c r="V14"/>
  <c r="T14"/>
  <c r="N14"/>
  <c r="K14"/>
  <c r="I14"/>
  <c r="F14"/>
  <c r="U13"/>
  <c r="O13"/>
  <c r="M13"/>
  <c r="J13"/>
  <c r="G13"/>
  <c r="E13"/>
  <c r="U39"/>
  <c r="G39"/>
  <c r="J33"/>
  <c r="T32"/>
  <c r="F32"/>
  <c r="M31"/>
  <c r="V30"/>
  <c r="I30"/>
  <c r="O29"/>
  <c r="E29"/>
  <c r="K28"/>
  <c r="U26"/>
  <c r="G26"/>
  <c r="N25"/>
  <c r="J24"/>
  <c r="T23"/>
  <c r="F23"/>
  <c r="M22"/>
  <c r="V21"/>
  <c r="N21"/>
  <c r="I21"/>
  <c r="O20"/>
  <c r="J20"/>
  <c r="E20"/>
  <c r="T19"/>
  <c r="K19"/>
  <c r="F19"/>
  <c r="U18"/>
  <c r="M18"/>
  <c r="G18"/>
  <c r="V17"/>
  <c r="N17"/>
  <c r="I17"/>
  <c r="O16"/>
  <c r="J16"/>
  <c r="E16"/>
  <c r="T15"/>
  <c r="K15"/>
  <c r="I15"/>
  <c r="F15"/>
  <c r="U14"/>
  <c r="O14"/>
  <c r="M14"/>
  <c r="J14"/>
  <c r="G14"/>
  <c r="E14"/>
  <c r="V13"/>
  <c r="T13"/>
  <c r="N13"/>
  <c r="K13"/>
  <c r="I13"/>
  <c r="F13"/>
  <c r="E12"/>
  <c r="G12"/>
  <c r="J12"/>
  <c r="M12"/>
  <c r="O12"/>
  <c r="U12"/>
  <c r="F12"/>
  <c r="I12"/>
  <c r="K12"/>
  <c r="N12"/>
  <c r="T12"/>
  <c r="V12"/>
  <c r="U119" i="17"/>
  <c r="V119"/>
  <c r="U120"/>
  <c r="V120"/>
  <c r="U121"/>
  <c r="V121"/>
  <c r="U122"/>
  <c r="V122"/>
  <c r="U123"/>
  <c r="V123"/>
  <c r="U124"/>
  <c r="V124"/>
  <c r="U125"/>
  <c r="V125"/>
  <c r="U126"/>
  <c r="V126"/>
  <c r="U127"/>
  <c r="V127"/>
  <c r="U128"/>
  <c r="V128"/>
  <c r="U129"/>
  <c r="V129"/>
  <c r="H58" i="14" l="1"/>
  <c r="H38"/>
  <c r="H4"/>
  <c r="E40" i="13"/>
  <c r="D39"/>
  <c r="I107"/>
  <c r="V107"/>
  <c r="V27"/>
  <c r="N27"/>
  <c r="I27"/>
  <c r="U27"/>
  <c r="M27"/>
  <c r="G27"/>
  <c r="D14"/>
  <c r="D16"/>
  <c r="D20"/>
  <c r="D29"/>
  <c r="K67"/>
  <c r="U67"/>
  <c r="N67"/>
  <c r="G67"/>
  <c r="F67"/>
  <c r="V67"/>
  <c r="J67"/>
  <c r="F107"/>
  <c r="T107"/>
  <c r="E107"/>
  <c r="J107"/>
  <c r="O107"/>
  <c r="M67"/>
  <c r="T67"/>
  <c r="I67"/>
  <c r="E67"/>
  <c r="O67"/>
  <c r="N107"/>
  <c r="K107"/>
  <c r="G107"/>
  <c r="M107"/>
  <c r="U107"/>
  <c r="W107"/>
  <c r="W67"/>
  <c r="J40"/>
  <c r="E74"/>
  <c r="W27"/>
  <c r="T27"/>
  <c r="K27"/>
  <c r="F27"/>
  <c r="O27"/>
  <c r="J27"/>
  <c r="E27"/>
  <c r="D18"/>
  <c r="D19"/>
  <c r="D21"/>
  <c r="D22"/>
  <c r="D26"/>
  <c r="D31"/>
  <c r="D12"/>
  <c r="D13"/>
  <c r="D15"/>
  <c r="D24"/>
  <c r="D33"/>
  <c r="D17"/>
  <c r="D23"/>
  <c r="D25"/>
  <c r="D28"/>
  <c r="D30"/>
  <c r="D32"/>
  <c r="D92"/>
  <c r="D53"/>
  <c r="D56"/>
  <c r="D73"/>
  <c r="D99"/>
  <c r="D101"/>
  <c r="D102"/>
  <c r="D106"/>
  <c r="D111"/>
  <c r="D59"/>
  <c r="D62"/>
  <c r="D71"/>
  <c r="D63"/>
  <c r="D72"/>
  <c r="D66"/>
  <c r="D52"/>
  <c r="D58"/>
  <c r="D61"/>
  <c r="D65"/>
  <c r="D70"/>
  <c r="D95"/>
  <c r="D93"/>
  <c r="D97"/>
  <c r="D55"/>
  <c r="D54"/>
  <c r="D57"/>
  <c r="D60"/>
  <c r="D64"/>
  <c r="D68"/>
  <c r="D69"/>
  <c r="D94"/>
  <c r="D96"/>
  <c r="D98"/>
  <c r="D100"/>
  <c r="D104"/>
  <c r="D109"/>
  <c r="D113"/>
  <c r="D103"/>
  <c r="D105"/>
  <c r="D108"/>
  <c r="D110"/>
  <c r="D112"/>
  <c r="E34"/>
  <c r="V6" i="17"/>
  <c r="V7"/>
  <c r="V8"/>
  <c r="V9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5"/>
  <c r="H3" i="14" l="1"/>
  <c r="H9" i="13" s="1"/>
  <c r="H10" s="1"/>
  <c r="E41"/>
  <c r="E6"/>
  <c r="F86" i="14"/>
  <c r="W86"/>
  <c r="O86"/>
  <c r="K86"/>
  <c r="V86"/>
  <c r="U86"/>
  <c r="M86"/>
  <c r="G86"/>
  <c r="G49"/>
  <c r="F59" l="1"/>
  <c r="K59"/>
  <c r="N59"/>
  <c r="V59"/>
  <c r="G59"/>
  <c r="J59"/>
  <c r="M59"/>
  <c r="O59"/>
  <c r="U59"/>
  <c r="J63"/>
  <c r="M4" i="17" l="1"/>
  <c r="N4"/>
  <c r="M5"/>
  <c r="N5"/>
  <c r="M6"/>
  <c r="N6"/>
  <c r="M7"/>
  <c r="N7"/>
  <c r="M8"/>
  <c r="N8"/>
  <c r="M9"/>
  <c r="N9"/>
  <c r="M10"/>
  <c r="N10"/>
  <c r="M11"/>
  <c r="N11"/>
  <c r="M12"/>
  <c r="N12"/>
  <c r="M13"/>
  <c r="N13"/>
  <c r="M14"/>
  <c r="N14"/>
  <c r="M15"/>
  <c r="N15"/>
  <c r="M16"/>
  <c r="N16"/>
  <c r="M17"/>
  <c r="N17"/>
  <c r="M18"/>
  <c r="N18"/>
  <c r="M19"/>
  <c r="N19"/>
  <c r="M20"/>
  <c r="N20"/>
  <c r="M21"/>
  <c r="N21"/>
  <c r="M22"/>
  <c r="N22"/>
  <c r="M23"/>
  <c r="N23"/>
  <c r="M24"/>
  <c r="N24"/>
  <c r="M25"/>
  <c r="N25"/>
  <c r="M26"/>
  <c r="N26"/>
  <c r="M27"/>
  <c r="N27"/>
  <c r="M28"/>
  <c r="N28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0"/>
  <c r="N50"/>
  <c r="M51"/>
  <c r="N51"/>
  <c r="M52"/>
  <c r="N52"/>
  <c r="M53"/>
  <c r="N53"/>
  <c r="M54"/>
  <c r="N54"/>
  <c r="M55"/>
  <c r="N55"/>
  <c r="M56"/>
  <c r="N56"/>
  <c r="M57"/>
  <c r="N57"/>
  <c r="M58"/>
  <c r="N58"/>
  <c r="M59"/>
  <c r="N59"/>
  <c r="M60"/>
  <c r="N60"/>
  <c r="M61"/>
  <c r="N61"/>
  <c r="M62"/>
  <c r="N62"/>
  <c r="M63"/>
  <c r="N63"/>
  <c r="M64"/>
  <c r="N64"/>
  <c r="M65"/>
  <c r="N65"/>
  <c r="M66"/>
  <c r="N66"/>
  <c r="M67"/>
  <c r="N67"/>
  <c r="M68"/>
  <c r="N68"/>
  <c r="M69"/>
  <c r="N69"/>
  <c r="M70"/>
  <c r="N70"/>
  <c r="M71"/>
  <c r="N71"/>
  <c r="M72"/>
  <c r="N72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2"/>
  <c r="N82"/>
  <c r="M83"/>
  <c r="N83"/>
  <c r="M84"/>
  <c r="N84"/>
  <c r="M85"/>
  <c r="N85"/>
  <c r="M86"/>
  <c r="N86"/>
  <c r="M87"/>
  <c r="N87"/>
  <c r="M88"/>
  <c r="N88"/>
  <c r="M89"/>
  <c r="N89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0"/>
  <c r="N100"/>
  <c r="M101"/>
  <c r="N101"/>
  <c r="M102"/>
  <c r="N102"/>
  <c r="M103"/>
  <c r="N103"/>
  <c r="M104"/>
  <c r="N104"/>
  <c r="M105"/>
  <c r="N105"/>
  <c r="M106"/>
  <c r="N106"/>
  <c r="M107"/>
  <c r="N107"/>
  <c r="M108"/>
  <c r="N108"/>
  <c r="M109"/>
  <c r="N109"/>
  <c r="M110"/>
  <c r="N110"/>
  <c r="M111"/>
  <c r="N111"/>
  <c r="M112"/>
  <c r="N112"/>
  <c r="M113"/>
  <c r="N113"/>
  <c r="M114"/>
  <c r="N114"/>
  <c r="M115"/>
  <c r="N115"/>
  <c r="M116"/>
  <c r="N116"/>
  <c r="M117"/>
  <c r="N117"/>
  <c r="M118"/>
  <c r="N118"/>
  <c r="M119"/>
  <c r="N119"/>
  <c r="M120"/>
  <c r="N120"/>
  <c r="M121"/>
  <c r="N121"/>
  <c r="M122"/>
  <c r="N122"/>
  <c r="M123"/>
  <c r="N123"/>
  <c r="M124"/>
  <c r="N124"/>
  <c r="M125"/>
  <c r="N125"/>
  <c r="M126"/>
  <c r="N126"/>
  <c r="M127"/>
  <c r="N127"/>
  <c r="M128"/>
  <c r="N128"/>
  <c r="M129"/>
  <c r="N129"/>
  <c r="M130"/>
  <c r="N130"/>
  <c r="M131"/>
  <c r="N131"/>
  <c r="M132"/>
  <c r="N132"/>
  <c r="M133"/>
  <c r="N133"/>
  <c r="M134"/>
  <c r="N134"/>
  <c r="M135"/>
  <c r="N135"/>
  <c r="M136"/>
  <c r="N136"/>
  <c r="M137"/>
  <c r="N137"/>
  <c r="M138"/>
  <c r="N138"/>
  <c r="M139"/>
  <c r="N139"/>
  <c r="M140"/>
  <c r="N140"/>
  <c r="M141"/>
  <c r="N141"/>
  <c r="M142"/>
  <c r="N142"/>
  <c r="M143"/>
  <c r="N143"/>
  <c r="M144"/>
  <c r="N144"/>
  <c r="M145"/>
  <c r="N145"/>
  <c r="M146"/>
  <c r="N146"/>
  <c r="M147"/>
  <c r="N147"/>
  <c r="M148"/>
  <c r="N148"/>
  <c r="M149"/>
  <c r="N149"/>
  <c r="M150"/>
  <c r="N150"/>
  <c r="M151"/>
  <c r="N151"/>
  <c r="M152"/>
  <c r="N152"/>
  <c r="M153"/>
  <c r="N153"/>
  <c r="M154"/>
  <c r="N154"/>
  <c r="M155"/>
  <c r="N155"/>
  <c r="M156"/>
  <c r="N156"/>
  <c r="M157"/>
  <c r="N157"/>
  <c r="M158"/>
  <c r="N158"/>
  <c r="M159"/>
  <c r="N159"/>
  <c r="M160"/>
  <c r="N160"/>
  <c r="M161"/>
  <c r="N161"/>
  <c r="M162"/>
  <c r="N162"/>
  <c r="M163"/>
  <c r="N163"/>
  <c r="M164"/>
  <c r="N164"/>
  <c r="M165"/>
  <c r="N165"/>
  <c r="M166"/>
  <c r="N166"/>
  <c r="M167"/>
  <c r="N167"/>
  <c r="M168"/>
  <c r="N168"/>
  <c r="M169"/>
  <c r="N169"/>
  <c r="M170"/>
  <c r="N170"/>
  <c r="M171"/>
  <c r="N171"/>
  <c r="M172"/>
  <c r="N172"/>
  <c r="M173"/>
  <c r="N173"/>
  <c r="M174"/>
  <c r="N174"/>
  <c r="M175"/>
  <c r="N175"/>
  <c r="M176"/>
  <c r="N176"/>
  <c r="M177"/>
  <c r="N177"/>
  <c r="M178"/>
  <c r="N178"/>
  <c r="M179"/>
  <c r="N179"/>
  <c r="M180"/>
  <c r="N180"/>
  <c r="M181"/>
  <c r="N181"/>
  <c r="M182"/>
  <c r="N182"/>
  <c r="M183"/>
  <c r="N183"/>
  <c r="M184"/>
  <c r="N184"/>
  <c r="M185"/>
  <c r="N185"/>
  <c r="M186"/>
  <c r="N186"/>
  <c r="M187"/>
  <c r="N187"/>
  <c r="M188"/>
  <c r="N188"/>
  <c r="M189"/>
  <c r="N189"/>
  <c r="M190"/>
  <c r="N190"/>
  <c r="M191"/>
  <c r="N191"/>
  <c r="M192"/>
  <c r="N192"/>
  <c r="M193"/>
  <c r="N193"/>
  <c r="M194"/>
  <c r="N194"/>
  <c r="M195"/>
  <c r="N195"/>
  <c r="M196"/>
  <c r="N196"/>
  <c r="M197"/>
  <c r="N197"/>
  <c r="M198"/>
  <c r="N198"/>
  <c r="M199"/>
  <c r="N199"/>
  <c r="M200"/>
  <c r="N200"/>
  <c r="M201"/>
  <c r="N201"/>
  <c r="M202"/>
  <c r="N202"/>
  <c r="M203"/>
  <c r="N203"/>
  <c r="M204"/>
  <c r="N204"/>
  <c r="M205"/>
  <c r="N205"/>
  <c r="M206"/>
  <c r="N206"/>
  <c r="M207"/>
  <c r="N207"/>
  <c r="M208"/>
  <c r="N208"/>
  <c r="M209"/>
  <c r="N209"/>
  <c r="M210"/>
  <c r="N210"/>
  <c r="M211"/>
  <c r="N211"/>
  <c r="M212"/>
  <c r="N212"/>
  <c r="M213"/>
  <c r="N213"/>
  <c r="M214"/>
  <c r="N214"/>
  <c r="M215"/>
  <c r="N215"/>
  <c r="M216"/>
  <c r="N216"/>
  <c r="M217"/>
  <c r="N217"/>
  <c r="M218"/>
  <c r="N218"/>
  <c r="M219"/>
  <c r="N219"/>
  <c r="M220"/>
  <c r="N220"/>
  <c r="M221"/>
  <c r="N221"/>
  <c r="M222"/>
  <c r="N222"/>
  <c r="M223"/>
  <c r="N223"/>
  <c r="M224"/>
  <c r="N224"/>
  <c r="M225"/>
  <c r="N225"/>
  <c r="M226"/>
  <c r="N226"/>
  <c r="M227"/>
  <c r="N227"/>
  <c r="M228"/>
  <c r="N228"/>
  <c r="M229"/>
  <c r="N229"/>
  <c r="M230"/>
  <c r="N230"/>
  <c r="M231"/>
  <c r="N231"/>
  <c r="M232"/>
  <c r="N232"/>
  <c r="M233"/>
  <c r="N233"/>
  <c r="M234"/>
  <c r="N234"/>
  <c r="M235"/>
  <c r="N235"/>
  <c r="M236"/>
  <c r="N236"/>
  <c r="M237"/>
  <c r="N237"/>
  <c r="M238"/>
  <c r="N238"/>
  <c r="M239"/>
  <c r="N239"/>
  <c r="M240"/>
  <c r="N240"/>
  <c r="M241"/>
  <c r="N241"/>
  <c r="M242"/>
  <c r="N242"/>
  <c r="M243"/>
  <c r="N243"/>
  <c r="M244"/>
  <c r="N244"/>
  <c r="M245"/>
  <c r="N245"/>
  <c r="M246"/>
  <c r="N246"/>
  <c r="M247"/>
  <c r="N247"/>
  <c r="M248"/>
  <c r="N248"/>
  <c r="M249"/>
  <c r="N249"/>
  <c r="M250"/>
  <c r="N250"/>
  <c r="M251"/>
  <c r="N251"/>
  <c r="M252"/>
  <c r="N252"/>
  <c r="M253"/>
  <c r="N253"/>
  <c r="M254"/>
  <c r="N254"/>
  <c r="M255"/>
  <c r="N255"/>
  <c r="M256"/>
  <c r="N256"/>
  <c r="M257"/>
  <c r="N257"/>
  <c r="M258"/>
  <c r="N258"/>
  <c r="M259"/>
  <c r="N259"/>
  <c r="M260"/>
  <c r="N260"/>
  <c r="M261"/>
  <c r="N261"/>
  <c r="M262"/>
  <c r="N262"/>
  <c r="M263"/>
  <c r="N263"/>
  <c r="M264"/>
  <c r="N264"/>
  <c r="M265"/>
  <c r="N265"/>
  <c r="M266"/>
  <c r="N266"/>
  <c r="M267"/>
  <c r="N267"/>
  <c r="M268"/>
  <c r="N268"/>
  <c r="M269"/>
  <c r="N269"/>
  <c r="M270"/>
  <c r="N270"/>
  <c r="M271"/>
  <c r="N271"/>
  <c r="M272"/>
  <c r="N272"/>
  <c r="M273"/>
  <c r="N273"/>
  <c r="M274"/>
  <c r="N274"/>
  <c r="M275"/>
  <c r="N275"/>
  <c r="M276"/>
  <c r="N276"/>
  <c r="M277"/>
  <c r="N277"/>
  <c r="M278"/>
  <c r="N278"/>
  <c r="M279"/>
  <c r="N279"/>
  <c r="M280"/>
  <c r="N280"/>
  <c r="M281"/>
  <c r="N281"/>
  <c r="M282"/>
  <c r="N282"/>
  <c r="M283"/>
  <c r="N283"/>
  <c r="M284"/>
  <c r="N284"/>
  <c r="M285"/>
  <c r="N285"/>
  <c r="M286"/>
  <c r="N286"/>
  <c r="M287"/>
  <c r="N287"/>
  <c r="M288"/>
  <c r="N288"/>
  <c r="M289"/>
  <c r="N289"/>
  <c r="M290"/>
  <c r="N290"/>
  <c r="M291"/>
  <c r="N291"/>
  <c r="M292"/>
  <c r="N292"/>
  <c r="M293"/>
  <c r="N293"/>
  <c r="M294"/>
  <c r="N294"/>
  <c r="M295"/>
  <c r="N295"/>
  <c r="M296"/>
  <c r="N296"/>
  <c r="M297"/>
  <c r="N297"/>
  <c r="M298"/>
  <c r="N298"/>
  <c r="M299"/>
  <c r="N299"/>
  <c r="M300"/>
  <c r="N300"/>
  <c r="M301"/>
  <c r="N301"/>
  <c r="M302"/>
  <c r="N302"/>
  <c r="M303"/>
  <c r="N303"/>
  <c r="M304"/>
  <c r="N304"/>
  <c r="M305"/>
  <c r="N305"/>
  <c r="M306"/>
  <c r="N306"/>
  <c r="M307"/>
  <c r="N307"/>
  <c r="M308"/>
  <c r="N308"/>
  <c r="M309"/>
  <c r="N309"/>
  <c r="M310"/>
  <c r="N310"/>
  <c r="M311"/>
  <c r="N311"/>
  <c r="M312"/>
  <c r="N312"/>
  <c r="M313"/>
  <c r="N313"/>
  <c r="M314"/>
  <c r="N314"/>
  <c r="M315"/>
  <c r="N315"/>
  <c r="M316"/>
  <c r="N316"/>
  <c r="M317"/>
  <c r="N317"/>
  <c r="M318"/>
  <c r="N318"/>
  <c r="M319"/>
  <c r="N319"/>
  <c r="M320"/>
  <c r="N320"/>
  <c r="M321"/>
  <c r="N321"/>
  <c r="M322"/>
  <c r="N322"/>
  <c r="M323"/>
  <c r="N323"/>
  <c r="M324"/>
  <c r="N324"/>
  <c r="M325"/>
  <c r="N325"/>
  <c r="M326"/>
  <c r="N326"/>
  <c r="M327"/>
  <c r="N327"/>
  <c r="M328"/>
  <c r="N328"/>
  <c r="M329"/>
  <c r="N329"/>
  <c r="M330"/>
  <c r="N330"/>
  <c r="M331"/>
  <c r="N331"/>
  <c r="M332"/>
  <c r="N332"/>
  <c r="M333"/>
  <c r="N333"/>
  <c r="M334"/>
  <c r="N334"/>
  <c r="M335"/>
  <c r="N335"/>
  <c r="M336"/>
  <c r="N336"/>
  <c r="M337"/>
  <c r="N337"/>
  <c r="M338"/>
  <c r="N338"/>
  <c r="M339"/>
  <c r="N339"/>
  <c r="M340"/>
  <c r="N340"/>
  <c r="M341"/>
  <c r="N341"/>
  <c r="M342"/>
  <c r="N342"/>
  <c r="M343"/>
  <c r="N343"/>
  <c r="M344"/>
  <c r="N344"/>
  <c r="M345"/>
  <c r="N345"/>
  <c r="M346"/>
  <c r="N346"/>
  <c r="M347"/>
  <c r="N347"/>
  <c r="M348"/>
  <c r="N348"/>
  <c r="M349"/>
  <c r="N349"/>
  <c r="M350"/>
  <c r="N350"/>
  <c r="M351"/>
  <c r="N351"/>
  <c r="M352"/>
  <c r="N352"/>
  <c r="M353"/>
  <c r="N353"/>
  <c r="M354"/>
  <c r="N354"/>
  <c r="M355"/>
  <c r="N355"/>
  <c r="M356"/>
  <c r="N356"/>
  <c r="M357"/>
  <c r="N357"/>
  <c r="M358"/>
  <c r="N358"/>
  <c r="M359"/>
  <c r="N359"/>
  <c r="M360"/>
  <c r="N360"/>
  <c r="M361"/>
  <c r="N361"/>
  <c r="M362"/>
  <c r="N362"/>
  <c r="M363"/>
  <c r="N363"/>
  <c r="M364"/>
  <c r="N364"/>
  <c r="M365"/>
  <c r="N365"/>
  <c r="M366"/>
  <c r="N366"/>
  <c r="M367"/>
  <c r="N367"/>
  <c r="M368"/>
  <c r="N368"/>
  <c r="M369"/>
  <c r="N369"/>
  <c r="M370"/>
  <c r="N370"/>
  <c r="M371"/>
  <c r="N371"/>
  <c r="M372"/>
  <c r="N372"/>
  <c r="M373"/>
  <c r="N373"/>
  <c r="M374"/>
  <c r="N374"/>
  <c r="M375"/>
  <c r="N375"/>
  <c r="M376"/>
  <c r="N376"/>
  <c r="M377"/>
  <c r="N377"/>
  <c r="M378"/>
  <c r="N378"/>
  <c r="M379"/>
  <c r="N379"/>
  <c r="M380"/>
  <c r="N380"/>
  <c r="M381"/>
  <c r="N381"/>
  <c r="M382"/>
  <c r="N382"/>
  <c r="M383"/>
  <c r="N383"/>
  <c r="M384"/>
  <c r="N384"/>
  <c r="M385"/>
  <c r="N385"/>
  <c r="M386"/>
  <c r="N386"/>
  <c r="M387"/>
  <c r="N387"/>
  <c r="M388"/>
  <c r="N388"/>
  <c r="M389"/>
  <c r="N389"/>
  <c r="M390"/>
  <c r="N390"/>
  <c r="M391"/>
  <c r="N391"/>
  <c r="M392"/>
  <c r="N392"/>
  <c r="M393"/>
  <c r="N393"/>
  <c r="M394"/>
  <c r="N394"/>
  <c r="M395"/>
  <c r="N395"/>
  <c r="M396"/>
  <c r="N396"/>
  <c r="M397"/>
  <c r="N397"/>
  <c r="M398"/>
  <c r="N398"/>
  <c r="M399"/>
  <c r="N399"/>
  <c r="M400"/>
  <c r="N400"/>
  <c r="M401"/>
  <c r="N401"/>
  <c r="M402"/>
  <c r="N402"/>
  <c r="M403"/>
  <c r="N403"/>
  <c r="M404"/>
  <c r="N404"/>
  <c r="M405"/>
  <c r="N405"/>
  <c r="M406"/>
  <c r="N406"/>
  <c r="M407"/>
  <c r="N407"/>
  <c r="M408"/>
  <c r="N408"/>
  <c r="M409"/>
  <c r="N409"/>
  <c r="M410"/>
  <c r="N410"/>
  <c r="M411"/>
  <c r="N411"/>
  <c r="M412"/>
  <c r="N412"/>
  <c r="M413"/>
  <c r="N413"/>
  <c r="M414"/>
  <c r="N414"/>
  <c r="M415"/>
  <c r="N415"/>
  <c r="M416"/>
  <c r="N416"/>
  <c r="M417"/>
  <c r="N417"/>
  <c r="M418"/>
  <c r="N418"/>
  <c r="M419"/>
  <c r="N419"/>
  <c r="M420"/>
  <c r="N420"/>
  <c r="M421"/>
  <c r="N421"/>
  <c r="M422"/>
  <c r="N422"/>
  <c r="M423"/>
  <c r="N423"/>
  <c r="M424"/>
  <c r="N424"/>
  <c r="M425"/>
  <c r="N425"/>
  <c r="M426"/>
  <c r="N426"/>
  <c r="M427"/>
  <c r="N427"/>
  <c r="M428"/>
  <c r="N428"/>
  <c r="M429"/>
  <c r="N429"/>
  <c r="M430"/>
  <c r="N430"/>
  <c r="M431"/>
  <c r="N431"/>
  <c r="M432"/>
  <c r="N432"/>
  <c r="M433"/>
  <c r="N433"/>
  <c r="M434"/>
  <c r="N434"/>
  <c r="M435"/>
  <c r="N435"/>
  <c r="M436"/>
  <c r="N436"/>
  <c r="M437"/>
  <c r="N437"/>
  <c r="M438"/>
  <c r="N438"/>
  <c r="M439"/>
  <c r="N439"/>
  <c r="M440"/>
  <c r="N440"/>
  <c r="M441"/>
  <c r="N441"/>
  <c r="M442"/>
  <c r="N442"/>
  <c r="M443"/>
  <c r="N443"/>
  <c r="M444"/>
  <c r="N444"/>
  <c r="M445"/>
  <c r="N445"/>
  <c r="M446"/>
  <c r="N446"/>
  <c r="M447"/>
  <c r="N447"/>
  <c r="M448"/>
  <c r="N448"/>
  <c r="M449"/>
  <c r="N449"/>
  <c r="M450"/>
  <c r="N450"/>
  <c r="M451"/>
  <c r="N451"/>
  <c r="M452"/>
  <c r="N452"/>
  <c r="M453"/>
  <c r="N453"/>
  <c r="M454"/>
  <c r="N454"/>
  <c r="M455"/>
  <c r="N455"/>
  <c r="M456"/>
  <c r="N456"/>
  <c r="M457"/>
  <c r="N457"/>
  <c r="M458"/>
  <c r="N458"/>
  <c r="M459"/>
  <c r="N459"/>
  <c r="M460"/>
  <c r="N460"/>
  <c r="M461"/>
  <c r="N461"/>
  <c r="M462"/>
  <c r="N462"/>
  <c r="M463"/>
  <c r="N463"/>
  <c r="M464"/>
  <c r="N464"/>
  <c r="M465"/>
  <c r="N465"/>
  <c r="M466"/>
  <c r="N466"/>
  <c r="M467"/>
  <c r="N467"/>
  <c r="M468"/>
  <c r="N468"/>
  <c r="M469"/>
  <c r="N469"/>
  <c r="M470"/>
  <c r="N470"/>
  <c r="M471"/>
  <c r="N471"/>
  <c r="M472"/>
  <c r="N472"/>
  <c r="M473"/>
  <c r="N473"/>
  <c r="M474"/>
  <c r="N474"/>
  <c r="M475"/>
  <c r="N475"/>
  <c r="M476"/>
  <c r="N476"/>
  <c r="M477"/>
  <c r="N477"/>
  <c r="M478"/>
  <c r="N478"/>
  <c r="M479"/>
  <c r="N479"/>
  <c r="M480"/>
  <c r="N480"/>
  <c r="M481"/>
  <c r="N481"/>
  <c r="M482"/>
  <c r="N482"/>
  <c r="M483"/>
  <c r="N483"/>
  <c r="M484"/>
  <c r="N484"/>
  <c r="M485"/>
  <c r="N485"/>
  <c r="M486"/>
  <c r="N486"/>
  <c r="M487"/>
  <c r="N487"/>
  <c r="M488"/>
  <c r="N488"/>
  <c r="M489"/>
  <c r="N489"/>
  <c r="M490"/>
  <c r="N490"/>
  <c r="M491"/>
  <c r="N491"/>
  <c r="M492"/>
  <c r="N492"/>
  <c r="M493"/>
  <c r="N493"/>
  <c r="M494"/>
  <c r="N494"/>
  <c r="M495"/>
  <c r="N495"/>
  <c r="M496"/>
  <c r="N496"/>
  <c r="M497"/>
  <c r="N497"/>
  <c r="M498"/>
  <c r="N498"/>
  <c r="M499"/>
  <c r="N499"/>
  <c r="M500"/>
  <c r="N500"/>
  <c r="M501"/>
  <c r="N501"/>
  <c r="N3"/>
  <c r="U9"/>
  <c r="U12"/>
  <c r="U27"/>
  <c r="U37"/>
  <c r="U72"/>
  <c r="U39"/>
  <c r="U91"/>
  <c r="U33"/>
  <c r="U11"/>
  <c r="U18"/>
  <c r="U28"/>
  <c r="U74"/>
  <c r="U94"/>
  <c r="U13"/>
  <c r="U15"/>
  <c r="U30"/>
  <c r="U31"/>
  <c r="U34"/>
  <c r="U36"/>
  <c r="U44"/>
  <c r="U45"/>
  <c r="U56"/>
  <c r="U95"/>
  <c r="U97"/>
  <c r="U103"/>
  <c r="U16"/>
  <c r="U17"/>
  <c r="U19"/>
  <c r="U22"/>
  <c r="U23"/>
  <c r="U24"/>
  <c r="U29"/>
  <c r="U58"/>
  <c r="U62"/>
  <c r="U69"/>
  <c r="U71"/>
  <c r="U98"/>
  <c r="U108"/>
  <c r="U25"/>
  <c r="U26"/>
  <c r="U21"/>
  <c r="U52"/>
  <c r="U96"/>
  <c r="U110"/>
  <c r="U113"/>
  <c r="U64"/>
  <c r="U7"/>
  <c r="U14"/>
  <c r="U68"/>
  <c r="U87"/>
  <c r="U100"/>
  <c r="U35"/>
  <c r="U51"/>
  <c r="U60"/>
  <c r="U88"/>
  <c r="U111"/>
  <c r="U116"/>
  <c r="U32"/>
  <c r="U46"/>
  <c r="U53"/>
  <c r="U47"/>
  <c r="U104"/>
  <c r="U114"/>
  <c r="U65"/>
  <c r="U6"/>
  <c r="U8"/>
  <c r="U38"/>
  <c r="U41"/>
  <c r="U42"/>
  <c r="U70"/>
  <c r="U73"/>
  <c r="U76"/>
  <c r="U77"/>
  <c r="U78"/>
  <c r="U79"/>
  <c r="U80"/>
  <c r="U84"/>
  <c r="U86"/>
  <c r="U89"/>
  <c r="U92"/>
  <c r="U93"/>
  <c r="U99"/>
  <c r="U101"/>
  <c r="U106"/>
  <c r="U107"/>
  <c r="U109"/>
  <c r="U112"/>
  <c r="U118"/>
  <c r="U66"/>
  <c r="U75"/>
  <c r="U102"/>
  <c r="U105"/>
  <c r="U90"/>
  <c r="U20"/>
  <c r="U61"/>
  <c r="U54"/>
  <c r="U48"/>
  <c r="U49"/>
  <c r="U57"/>
  <c r="U59"/>
  <c r="U115"/>
  <c r="U40"/>
  <c r="U43"/>
  <c r="U67"/>
  <c r="U85"/>
  <c r="U117"/>
  <c r="U50"/>
  <c r="U55"/>
  <c r="U63"/>
  <c r="U5"/>
  <c r="T68" i="14" l="1"/>
  <c r="T66"/>
  <c r="T64"/>
  <c r="T61"/>
  <c r="T57"/>
  <c r="T55"/>
  <c r="T52"/>
  <c r="T48"/>
  <c r="T46"/>
  <c r="T44"/>
  <c r="T41"/>
  <c r="T37"/>
  <c r="T35"/>
  <c r="T32"/>
  <c r="T29"/>
  <c r="T27"/>
  <c r="T25"/>
  <c r="T22"/>
  <c r="T20"/>
  <c r="T17"/>
  <c r="T14"/>
  <c r="T12"/>
  <c r="T10"/>
  <c r="T7"/>
  <c r="T67"/>
  <c r="T65"/>
  <c r="T62"/>
  <c r="T60"/>
  <c r="T56"/>
  <c r="T54"/>
  <c r="T50"/>
  <c r="T47"/>
  <c r="T45"/>
  <c r="T43"/>
  <c r="T40"/>
  <c r="T36"/>
  <c r="T34"/>
  <c r="T31"/>
  <c r="T28"/>
  <c r="T26"/>
  <c r="T24"/>
  <c r="T21"/>
  <c r="T18"/>
  <c r="T16"/>
  <c r="T13"/>
  <c r="T11"/>
  <c r="T8"/>
  <c r="T6"/>
  <c r="T108"/>
  <c r="T103"/>
  <c r="T98"/>
  <c r="T94"/>
  <c r="T85"/>
  <c r="T81"/>
  <c r="T76"/>
  <c r="T107"/>
  <c r="T102"/>
  <c r="T97"/>
  <c r="T93"/>
  <c r="T84"/>
  <c r="T79"/>
  <c r="T75"/>
  <c r="T105"/>
  <c r="T101"/>
  <c r="T96"/>
  <c r="T88"/>
  <c r="T83"/>
  <c r="T78"/>
  <c r="T74"/>
  <c r="T104"/>
  <c r="T99"/>
  <c r="T95"/>
  <c r="T87"/>
  <c r="T86" s="1"/>
  <c r="T82"/>
  <c r="T77"/>
  <c r="T73"/>
  <c r="I67"/>
  <c r="I62"/>
  <c r="I56"/>
  <c r="I50"/>
  <c r="I45"/>
  <c r="I40"/>
  <c r="I34"/>
  <c r="I28"/>
  <c r="I24"/>
  <c r="I18"/>
  <c r="I13"/>
  <c r="I8"/>
  <c r="I35"/>
  <c r="I25"/>
  <c r="I14"/>
  <c r="I66"/>
  <c r="I61"/>
  <c r="I55"/>
  <c r="I48"/>
  <c r="I44"/>
  <c r="I37"/>
  <c r="I32"/>
  <c r="I27"/>
  <c r="I22"/>
  <c r="I17"/>
  <c r="I12"/>
  <c r="I7"/>
  <c r="I41"/>
  <c r="I65"/>
  <c r="I60"/>
  <c r="I54"/>
  <c r="I47"/>
  <c r="I43"/>
  <c r="I36"/>
  <c r="I31"/>
  <c r="I26"/>
  <c r="I21"/>
  <c r="I16"/>
  <c r="I11"/>
  <c r="I6"/>
  <c r="I46"/>
  <c r="I29"/>
  <c r="I68"/>
  <c r="I64"/>
  <c r="I57"/>
  <c r="I52"/>
  <c r="I20"/>
  <c r="I10"/>
  <c r="I108"/>
  <c r="I107"/>
  <c r="I105"/>
  <c r="I104"/>
  <c r="I103"/>
  <c r="I102"/>
  <c r="I101"/>
  <c r="I99"/>
  <c r="I98"/>
  <c r="I97"/>
  <c r="I96"/>
  <c r="I95"/>
  <c r="I94"/>
  <c r="I93"/>
  <c r="I88"/>
  <c r="I87"/>
  <c r="I85"/>
  <c r="I84"/>
  <c r="I83"/>
  <c r="I82"/>
  <c r="I81"/>
  <c r="I79"/>
  <c r="I78"/>
  <c r="I77"/>
  <c r="I76"/>
  <c r="I75"/>
  <c r="I74"/>
  <c r="I73"/>
  <c r="E65"/>
  <c r="D65" s="1"/>
  <c r="E60"/>
  <c r="E54"/>
  <c r="D54" s="1"/>
  <c r="E47"/>
  <c r="D47" s="1"/>
  <c r="E43"/>
  <c r="E36"/>
  <c r="E31"/>
  <c r="D31" s="1"/>
  <c r="E26"/>
  <c r="D26" s="1"/>
  <c r="E21"/>
  <c r="D21" s="1"/>
  <c r="E16"/>
  <c r="E11"/>
  <c r="E6"/>
  <c r="D6" s="1"/>
  <c r="E66"/>
  <c r="E61"/>
  <c r="E55"/>
  <c r="E48"/>
  <c r="E44"/>
  <c r="E37"/>
  <c r="E32"/>
  <c r="E27"/>
  <c r="E22"/>
  <c r="E17"/>
  <c r="E12"/>
  <c r="E7"/>
  <c r="E67"/>
  <c r="D67" s="1"/>
  <c r="E62"/>
  <c r="D62" s="1"/>
  <c r="E56"/>
  <c r="E50"/>
  <c r="E49" s="1"/>
  <c r="E45"/>
  <c r="D45" s="1"/>
  <c r="E40"/>
  <c r="E34"/>
  <c r="E28"/>
  <c r="D28" s="1"/>
  <c r="E24"/>
  <c r="E18"/>
  <c r="D18" s="1"/>
  <c r="E13"/>
  <c r="E8"/>
  <c r="E68"/>
  <c r="E64"/>
  <c r="E57"/>
  <c r="E52"/>
  <c r="E46"/>
  <c r="D46" s="1"/>
  <c r="E41"/>
  <c r="E35"/>
  <c r="E29"/>
  <c r="E25"/>
  <c r="D25" s="1"/>
  <c r="E20"/>
  <c r="E14"/>
  <c r="E10"/>
  <c r="E104"/>
  <c r="E99"/>
  <c r="E95"/>
  <c r="D95" s="1"/>
  <c r="E87"/>
  <c r="E82"/>
  <c r="E77"/>
  <c r="E73"/>
  <c r="E105"/>
  <c r="E101"/>
  <c r="E96"/>
  <c r="E88"/>
  <c r="E83"/>
  <c r="E78"/>
  <c r="E74"/>
  <c r="E107"/>
  <c r="E102"/>
  <c r="E97"/>
  <c r="E93"/>
  <c r="E84"/>
  <c r="E79"/>
  <c r="E75"/>
  <c r="D75" s="1"/>
  <c r="E108"/>
  <c r="E103"/>
  <c r="E98"/>
  <c r="E94"/>
  <c r="E85"/>
  <c r="E81"/>
  <c r="E76"/>
  <c r="S106"/>
  <c r="S51"/>
  <c r="D16"/>
  <c r="D32"/>
  <c r="S49"/>
  <c r="S39"/>
  <c r="L86"/>
  <c r="L72"/>
  <c r="L51"/>
  <c r="G9"/>
  <c r="N86"/>
  <c r="T106" l="1"/>
  <c r="D68"/>
  <c r="D20"/>
  <c r="D83"/>
  <c r="D27"/>
  <c r="D48"/>
  <c r="D56"/>
  <c r="T59"/>
  <c r="D37"/>
  <c r="D22"/>
  <c r="D44"/>
  <c r="D66"/>
  <c r="D41"/>
  <c r="D17"/>
  <c r="D61"/>
  <c r="D36"/>
  <c r="D60"/>
  <c r="T92"/>
  <c r="T100"/>
  <c r="D57"/>
  <c r="D55"/>
  <c r="D108"/>
  <c r="I59"/>
  <c r="D103"/>
  <c r="D35"/>
  <c r="D102"/>
  <c r="D29"/>
  <c r="I92"/>
  <c r="D85"/>
  <c r="I106"/>
  <c r="I86"/>
  <c r="I100"/>
  <c r="E63"/>
  <c r="E39"/>
  <c r="E42"/>
  <c r="D43"/>
  <c r="E33"/>
  <c r="E30"/>
  <c r="E100"/>
  <c r="E92"/>
  <c r="E106"/>
  <c r="D52"/>
  <c r="S23"/>
  <c r="S33"/>
  <c r="D24"/>
  <c r="S92"/>
  <c r="S30"/>
  <c r="S42"/>
  <c r="S53"/>
  <c r="S9"/>
  <c r="S19"/>
  <c r="S63"/>
  <c r="S100"/>
  <c r="S15"/>
  <c r="S59"/>
  <c r="S5"/>
  <c r="L23"/>
  <c r="L33"/>
  <c r="L39"/>
  <c r="D40"/>
  <c r="L49"/>
  <c r="D50"/>
  <c r="L63"/>
  <c r="D34"/>
  <c r="D93"/>
  <c r="D64"/>
  <c r="L19"/>
  <c r="L80"/>
  <c r="L71" s="1"/>
  <c r="L49" i="13" s="1"/>
  <c r="L50" s="1"/>
  <c r="L91" i="14"/>
  <c r="L89" i="13" s="1"/>
  <c r="L90" s="1"/>
  <c r="L9" i="14"/>
  <c r="L5"/>
  <c r="L15"/>
  <c r="L30"/>
  <c r="L42"/>
  <c r="L53"/>
  <c r="L59"/>
  <c r="D76"/>
  <c r="D104"/>
  <c r="D88"/>
  <c r="D99"/>
  <c r="D84"/>
  <c r="D98"/>
  <c r="D74"/>
  <c r="D79"/>
  <c r="D82"/>
  <c r="D81"/>
  <c r="D77"/>
  <c r="D97"/>
  <c r="D87"/>
  <c r="D78"/>
  <c r="D107"/>
  <c r="D96"/>
  <c r="D101"/>
  <c r="D105"/>
  <c r="D94"/>
  <c r="D73"/>
  <c r="D7"/>
  <c r="S72"/>
  <c r="S80"/>
  <c r="S86"/>
  <c r="D14"/>
  <c r="D12"/>
  <c r="D10"/>
  <c r="D13"/>
  <c r="D11"/>
  <c r="D8"/>
  <c r="E59"/>
  <c r="J86"/>
  <c r="E72"/>
  <c r="E19"/>
  <c r="E86"/>
  <c r="E5"/>
  <c r="S4" l="1"/>
  <c r="S38"/>
  <c r="S58"/>
  <c r="D59"/>
  <c r="L4"/>
  <c r="L58"/>
  <c r="L38"/>
  <c r="D86"/>
  <c r="S91"/>
  <c r="S89" i="13" s="1"/>
  <c r="S90" s="1"/>
  <c r="S71" i="14"/>
  <c r="S49" i="13" s="1"/>
  <c r="S50" s="1"/>
  <c r="G63" i="14"/>
  <c r="I63"/>
  <c r="K63"/>
  <c r="M63"/>
  <c r="N63"/>
  <c r="O63"/>
  <c r="T63"/>
  <c r="U63"/>
  <c r="V63"/>
  <c r="W63"/>
  <c r="S3" l="1"/>
  <c r="S9" i="13" s="1"/>
  <c r="S10" s="1"/>
  <c r="L3" i="14"/>
  <c r="L9" i="13" s="1"/>
  <c r="L10" s="1"/>
  <c r="D106" i="14"/>
  <c r="E28" i="12" s="1"/>
  <c r="D63" i="14"/>
  <c r="E8" i="13"/>
  <c r="G58" i="14"/>
  <c r="J58"/>
  <c r="M58"/>
  <c r="O58"/>
  <c r="U58"/>
  <c r="W58"/>
  <c r="W80"/>
  <c r="V80"/>
  <c r="U80"/>
  <c r="T80"/>
  <c r="O80"/>
  <c r="N80"/>
  <c r="M80"/>
  <c r="K80"/>
  <c r="J80"/>
  <c r="I80"/>
  <c r="G80"/>
  <c r="F80"/>
  <c r="E80"/>
  <c r="W72"/>
  <c r="V72"/>
  <c r="U72"/>
  <c r="T72"/>
  <c r="O72"/>
  <c r="N72"/>
  <c r="M72"/>
  <c r="K72"/>
  <c r="J72"/>
  <c r="I72"/>
  <c r="G72"/>
  <c r="F72"/>
  <c r="W53"/>
  <c r="V53"/>
  <c r="U53"/>
  <c r="T53"/>
  <c r="O53"/>
  <c r="N53"/>
  <c r="M53"/>
  <c r="K53"/>
  <c r="J53"/>
  <c r="I53"/>
  <c r="G53"/>
  <c r="F53"/>
  <c r="E53"/>
  <c r="W51"/>
  <c r="V51"/>
  <c r="U51"/>
  <c r="T51"/>
  <c r="O51"/>
  <c r="N51"/>
  <c r="M51"/>
  <c r="K51"/>
  <c r="J51"/>
  <c r="I51"/>
  <c r="G51"/>
  <c r="F51"/>
  <c r="E51"/>
  <c r="W49"/>
  <c r="V49"/>
  <c r="U49"/>
  <c r="T49"/>
  <c r="O49"/>
  <c r="N49"/>
  <c r="M49"/>
  <c r="K49"/>
  <c r="J49"/>
  <c r="I49"/>
  <c r="W42"/>
  <c r="V42"/>
  <c r="U42"/>
  <c r="T42"/>
  <c r="O42"/>
  <c r="N42"/>
  <c r="M42"/>
  <c r="K42"/>
  <c r="J42"/>
  <c r="I42"/>
  <c r="G42"/>
  <c r="F42"/>
  <c r="W39"/>
  <c r="V39"/>
  <c r="U39"/>
  <c r="T39"/>
  <c r="O39"/>
  <c r="N39"/>
  <c r="M39"/>
  <c r="K39"/>
  <c r="J39"/>
  <c r="I39"/>
  <c r="G39"/>
  <c r="F39"/>
  <c r="W33"/>
  <c r="V33"/>
  <c r="U33"/>
  <c r="T33"/>
  <c r="O33"/>
  <c r="N33"/>
  <c r="M33"/>
  <c r="K33"/>
  <c r="J33"/>
  <c r="I33"/>
  <c r="G33"/>
  <c r="F33"/>
  <c r="W30"/>
  <c r="V30"/>
  <c r="U30"/>
  <c r="T30"/>
  <c r="O30"/>
  <c r="N30"/>
  <c r="M30"/>
  <c r="K30"/>
  <c r="J30"/>
  <c r="I30"/>
  <c r="G30"/>
  <c r="F30"/>
  <c r="W23"/>
  <c r="V23"/>
  <c r="U23"/>
  <c r="T23"/>
  <c r="O23"/>
  <c r="N23"/>
  <c r="M23"/>
  <c r="K23"/>
  <c r="J23"/>
  <c r="I23"/>
  <c r="G23"/>
  <c r="F23"/>
  <c r="E23"/>
  <c r="W19"/>
  <c r="V19"/>
  <c r="U19"/>
  <c r="T19"/>
  <c r="O19"/>
  <c r="N19"/>
  <c r="M19"/>
  <c r="K19"/>
  <c r="J19"/>
  <c r="I19"/>
  <c r="G19"/>
  <c r="F19"/>
  <c r="W15"/>
  <c r="V15"/>
  <c r="U15"/>
  <c r="T15"/>
  <c r="O15"/>
  <c r="N15"/>
  <c r="M15"/>
  <c r="K15"/>
  <c r="J15"/>
  <c r="I15"/>
  <c r="G15"/>
  <c r="F15"/>
  <c r="E15"/>
  <c r="W9"/>
  <c r="V9"/>
  <c r="U9"/>
  <c r="T9"/>
  <c r="O9"/>
  <c r="N9"/>
  <c r="M9"/>
  <c r="K9"/>
  <c r="J9"/>
  <c r="I9"/>
  <c r="F9"/>
  <c r="E9"/>
  <c r="W5"/>
  <c r="V5"/>
  <c r="U5"/>
  <c r="T5"/>
  <c r="O5"/>
  <c r="N5"/>
  <c r="M5"/>
  <c r="K5"/>
  <c r="J5"/>
  <c r="I5"/>
  <c r="G5"/>
  <c r="F5"/>
  <c r="E24" i="12"/>
  <c r="E23"/>
  <c r="D24"/>
  <c r="D23"/>
  <c r="C24"/>
  <c r="C23"/>
  <c r="E38" i="14" l="1"/>
  <c r="D33"/>
  <c r="D92"/>
  <c r="E18" i="12" s="1"/>
  <c r="D19" i="14"/>
  <c r="D23"/>
  <c r="D53"/>
  <c r="D100"/>
  <c r="E19" i="12" s="1"/>
  <c r="D5" i="14"/>
  <c r="D9"/>
  <c r="D15"/>
  <c r="D30"/>
  <c r="D39"/>
  <c r="D49"/>
  <c r="D51"/>
  <c r="D72"/>
  <c r="D18" i="12" s="1"/>
  <c r="D80" i="14"/>
  <c r="D19" i="12" s="1"/>
  <c r="D42" i="14"/>
  <c r="F4"/>
  <c r="I4"/>
  <c r="K4"/>
  <c r="N4"/>
  <c r="T4"/>
  <c r="V4"/>
  <c r="G38"/>
  <c r="J38"/>
  <c r="M38"/>
  <c r="O38"/>
  <c r="U38"/>
  <c r="W38"/>
  <c r="F38"/>
  <c r="I38"/>
  <c r="K38"/>
  <c r="N38"/>
  <c r="T38"/>
  <c r="V38"/>
  <c r="G4"/>
  <c r="J4"/>
  <c r="M4"/>
  <c r="O4"/>
  <c r="U4"/>
  <c r="W4"/>
  <c r="E4"/>
  <c r="N91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/>
  <c r="I58"/>
  <c r="E58"/>
  <c r="T58"/>
  <c r="K58"/>
  <c r="F58"/>
  <c r="D71" l="1"/>
  <c r="D58"/>
  <c r="C28" i="12" s="1"/>
  <c r="E89" i="13"/>
  <c r="D91" i="14"/>
  <c r="D38"/>
  <c r="D4"/>
  <c r="Q90" i="13"/>
  <c r="Q50"/>
  <c r="E3" i="14"/>
  <c r="W3"/>
  <c r="W9" i="13" s="1"/>
  <c r="J3" i="14"/>
  <c r="J9" i="13" s="1"/>
  <c r="O3" i="14"/>
  <c r="O9" i="13" s="1"/>
  <c r="E49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s="1"/>
  <c r="D3" i="14"/>
  <c r="D89" i="13"/>
  <c r="Q10"/>
  <c r="D49"/>
  <c r="C19" i="12"/>
  <c r="C18"/>
  <c r="F9" i="13"/>
  <c r="D9" l="1"/>
  <c r="C17" i="12"/>
  <c r="I120" i="13" l="1"/>
  <c r="J120"/>
  <c r="N120"/>
  <c r="O120"/>
  <c r="V120"/>
  <c r="W120"/>
  <c r="U120"/>
  <c r="T120"/>
  <c r="M120"/>
  <c r="G120"/>
  <c r="F120"/>
  <c r="W80"/>
  <c r="V80"/>
  <c r="U80"/>
  <c r="T80"/>
  <c r="N80"/>
  <c r="M80"/>
  <c r="K80"/>
  <c r="I80"/>
  <c r="G80"/>
  <c r="D80" l="1"/>
  <c r="D120"/>
  <c r="E27" i="12" s="1"/>
  <c r="E29" s="1"/>
  <c r="D27" l="1"/>
  <c r="D29" s="1"/>
  <c r="F114" i="13"/>
  <c r="F74"/>
  <c r="F40"/>
  <c r="F34"/>
  <c r="W114"/>
  <c r="V114"/>
  <c r="U114"/>
  <c r="T114"/>
  <c r="O114"/>
  <c r="N114"/>
  <c r="M114"/>
  <c r="K114"/>
  <c r="J114"/>
  <c r="I114"/>
  <c r="G114"/>
  <c r="E114"/>
  <c r="E121" s="1"/>
  <c r="W74"/>
  <c r="V74"/>
  <c r="U74"/>
  <c r="T74"/>
  <c r="O74"/>
  <c r="N74"/>
  <c r="M74"/>
  <c r="K74"/>
  <c r="J74"/>
  <c r="I74"/>
  <c r="G74"/>
  <c r="W40"/>
  <c r="V40"/>
  <c r="U40"/>
  <c r="T40"/>
  <c r="O40"/>
  <c r="N40"/>
  <c r="M40"/>
  <c r="K40"/>
  <c r="I40"/>
  <c r="G40"/>
  <c r="W34"/>
  <c r="W6" s="1"/>
  <c r="W8" s="1"/>
  <c r="V34"/>
  <c r="U34"/>
  <c r="T34"/>
  <c r="O34"/>
  <c r="N34"/>
  <c r="M34"/>
  <c r="K34"/>
  <c r="J34"/>
  <c r="I34"/>
  <c r="I6" s="1"/>
  <c r="I8" s="1"/>
  <c r="I10" s="1"/>
  <c r="G34"/>
  <c r="E17" i="12"/>
  <c r="D17"/>
  <c r="D114" i="13" l="1"/>
  <c r="E16" i="12" s="1"/>
  <c r="D74" i="13"/>
  <c r="D16" i="12" s="1"/>
  <c r="D34" i="13"/>
  <c r="C16" i="12" s="1"/>
  <c r="D27" i="13"/>
  <c r="C15" i="12" s="1"/>
  <c r="D40" i="13"/>
  <c r="C27" i="12" s="1"/>
  <c r="C29" s="1"/>
  <c r="M41" i="13"/>
  <c r="M81"/>
  <c r="D107"/>
  <c r="E15" i="12" s="1"/>
  <c r="W41" i="13"/>
  <c r="D67"/>
  <c r="D15" i="12" s="1"/>
  <c r="I86" i="13"/>
  <c r="I88" s="1"/>
  <c r="I90" s="1"/>
  <c r="N86"/>
  <c r="N88" s="1"/>
  <c r="N90" s="1"/>
  <c r="G86"/>
  <c r="G88" s="1"/>
  <c r="G90" s="1"/>
  <c r="M86"/>
  <c r="M88" s="1"/>
  <c r="M90" s="1"/>
  <c r="U86"/>
  <c r="U88" s="1"/>
  <c r="U90" s="1"/>
  <c r="J86"/>
  <c r="J88" s="1"/>
  <c r="J90" s="1"/>
  <c r="W121"/>
  <c r="V86"/>
  <c r="V88" s="1"/>
  <c r="V90" s="1"/>
  <c r="V121"/>
  <c r="K6"/>
  <c r="K8" s="1"/>
  <c r="K10" s="1"/>
  <c r="N6"/>
  <c r="N8" s="1"/>
  <c r="N10" s="1"/>
  <c r="V6"/>
  <c r="V8" s="1"/>
  <c r="V10" s="1"/>
  <c r="G46"/>
  <c r="G48" s="1"/>
  <c r="G50" s="1"/>
  <c r="J46"/>
  <c r="J48" s="1"/>
  <c r="J50" s="1"/>
  <c r="M46"/>
  <c r="M48" s="1"/>
  <c r="M50" s="1"/>
  <c r="O46"/>
  <c r="O48" s="1"/>
  <c r="O50" s="1"/>
  <c r="U46"/>
  <c r="U48" s="1"/>
  <c r="U50" s="1"/>
  <c r="F46"/>
  <c r="F48" s="1"/>
  <c r="F50" s="1"/>
  <c r="J81"/>
  <c r="I46"/>
  <c r="I48" s="1"/>
  <c r="I50" s="1"/>
  <c r="N46"/>
  <c r="N48" s="1"/>
  <c r="N50" s="1"/>
  <c r="V46"/>
  <c r="V48" s="1"/>
  <c r="V50" s="1"/>
  <c r="G6"/>
  <c r="G8" s="1"/>
  <c r="G10" s="1"/>
  <c r="M6"/>
  <c r="M8" s="1"/>
  <c r="M10" s="1"/>
  <c r="U6"/>
  <c r="U8" s="1"/>
  <c r="U10" s="1"/>
  <c r="F6"/>
  <c r="T6"/>
  <c r="T8" s="1"/>
  <c r="T10" s="1"/>
  <c r="W81"/>
  <c r="W46"/>
  <c r="W48" s="1"/>
  <c r="W50" s="1"/>
  <c r="O86"/>
  <c r="O88" s="1"/>
  <c r="O90" s="1"/>
  <c r="W86"/>
  <c r="W88" s="1"/>
  <c r="W90" s="1"/>
  <c r="J6"/>
  <c r="J8" s="1"/>
  <c r="J10" s="1"/>
  <c r="O6"/>
  <c r="O8" s="1"/>
  <c r="O10" s="1"/>
  <c r="W10"/>
  <c r="E81"/>
  <c r="E46"/>
  <c r="K46"/>
  <c r="K48" s="1"/>
  <c r="K50" s="1"/>
  <c r="T46"/>
  <c r="T48" s="1"/>
  <c r="T50" s="1"/>
  <c r="E86"/>
  <c r="K86"/>
  <c r="K88" s="1"/>
  <c r="K90" s="1"/>
  <c r="T86"/>
  <c r="T88" s="1"/>
  <c r="T90" s="1"/>
  <c r="F86"/>
  <c r="F88" s="1"/>
  <c r="F90" s="1"/>
  <c r="F121"/>
  <c r="U81"/>
  <c r="O121"/>
  <c r="U121"/>
  <c r="M121"/>
  <c r="N41"/>
  <c r="N81"/>
  <c r="G121"/>
  <c r="J41"/>
  <c r="K121"/>
  <c r="T121"/>
  <c r="I121"/>
  <c r="J121"/>
  <c r="O41"/>
  <c r="T41"/>
  <c r="U41"/>
  <c r="K81"/>
  <c r="T81"/>
  <c r="K41"/>
  <c r="I41"/>
  <c r="V41"/>
  <c r="O81"/>
  <c r="G41"/>
  <c r="G81"/>
  <c r="I81"/>
  <c r="V81"/>
  <c r="N121"/>
  <c r="F41"/>
  <c r="F81"/>
  <c r="D121" l="1"/>
  <c r="D81"/>
  <c r="D41"/>
  <c r="D6"/>
  <c r="F8"/>
  <c r="D86"/>
  <c r="D46"/>
  <c r="D14" i="12"/>
  <c r="D20" s="1"/>
  <c r="D31" s="1"/>
  <c r="E14"/>
  <c r="E20" s="1"/>
  <c r="E31" s="1"/>
  <c r="C14"/>
  <c r="C20" s="1"/>
  <c r="C31" s="1"/>
  <c r="E48" i="13"/>
  <c r="E88"/>
  <c r="F10" l="1"/>
  <c r="D10" s="1"/>
  <c r="D8"/>
  <c r="E90"/>
  <c r="D90" s="1"/>
  <c r="D88"/>
  <c r="E50"/>
  <c r="D50" s="1"/>
  <c r="D48"/>
  <c r="K7" i="12" l="1"/>
  <c r="K8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K32" s="1"/>
  <c r="K33" s="1"/>
  <c r="K34" s="1"/>
  <c r="K35" s="1"/>
  <c r="K36" s="1"/>
  <c r="K37" s="1"/>
  <c r="K38" s="1"/>
  <c r="K39" s="1"/>
  <c r="K40" s="1"/>
  <c r="K41" s="1"/>
  <c r="K42" s="1"/>
  <c r="K43" s="1"/>
  <c r="K44" s="1"/>
  <c r="K45" s="1"/>
  <c r="K46" s="1"/>
  <c r="K47" s="1"/>
  <c r="K48" s="1"/>
  <c r="K49" s="1"/>
  <c r="K50" s="1"/>
  <c r="K51" s="1"/>
  <c r="K52" s="1"/>
  <c r="K53" s="1"/>
  <c r="K54" s="1"/>
  <c r="K55" s="1"/>
  <c r="K56" s="1"/>
  <c r="K57" s="1"/>
  <c r="K58" s="1"/>
  <c r="K59" s="1"/>
  <c r="K60" s="1"/>
  <c r="K61" s="1"/>
  <c r="K62" s="1"/>
  <c r="K63" s="1"/>
  <c r="K64" s="1"/>
  <c r="K65" s="1"/>
  <c r="K66" s="1"/>
  <c r="K67" s="1"/>
  <c r="K68" s="1"/>
  <c r="K69" s="1"/>
  <c r="K70" s="1"/>
  <c r="K71" s="1"/>
  <c r="K72" s="1"/>
  <c r="K73" s="1"/>
  <c r="K74" s="1"/>
  <c r="K75" s="1"/>
  <c r="K76" s="1"/>
  <c r="K77" s="1"/>
  <c r="K78" s="1"/>
  <c r="K79" s="1"/>
  <c r="K80" s="1"/>
  <c r="K81" s="1"/>
  <c r="K82" s="1"/>
  <c r="K83" s="1"/>
  <c r="K84" s="1"/>
  <c r="K85" s="1"/>
  <c r="K86" s="1"/>
  <c r="K87" s="1"/>
  <c r="K88" s="1"/>
  <c r="K89" s="1"/>
  <c r="K90" s="1"/>
  <c r="K91" s="1"/>
  <c r="K92" s="1"/>
  <c r="K93" s="1"/>
  <c r="K94" s="1"/>
  <c r="K95" s="1"/>
  <c r="K96" s="1"/>
  <c r="K97" s="1"/>
  <c r="K98" s="1"/>
  <c r="K99" s="1"/>
  <c r="K100" s="1"/>
  <c r="K101" s="1"/>
  <c r="K102" s="1"/>
  <c r="K103" s="1"/>
  <c r="K104" s="1"/>
  <c r="K105" s="1"/>
  <c r="K106" s="1"/>
  <c r="K107" s="1"/>
  <c r="K108" s="1"/>
  <c r="K109" s="1"/>
  <c r="K110" s="1"/>
  <c r="K111" s="1"/>
  <c r="K112" s="1"/>
  <c r="K113" s="1"/>
  <c r="K114" s="1"/>
  <c r="K115" s="1"/>
  <c r="K116" s="1"/>
  <c r="K117" s="1"/>
  <c r="K118" s="1"/>
  <c r="K119" s="1"/>
  <c r="K120" s="1"/>
  <c r="K121" s="1"/>
  <c r="K122" s="1"/>
  <c r="K123" s="1"/>
  <c r="K124" s="1"/>
  <c r="K125" s="1"/>
  <c r="K126" s="1"/>
  <c r="K127" s="1"/>
  <c r="K128" s="1"/>
  <c r="K129" s="1"/>
  <c r="K130" s="1"/>
  <c r="K131" s="1"/>
  <c r="K132" s="1"/>
  <c r="K133" s="1"/>
  <c r="K134" s="1"/>
  <c r="K135" s="1"/>
  <c r="K136" s="1"/>
  <c r="K137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<sst xmlns="http://schemas.openxmlformats.org/spreadsheetml/2006/main" count="7612" uniqueCount="3513">
  <si>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</si>
  <si>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</si>
  <si>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</si>
  <si>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</si>
  <si>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</si>
  <si>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</si>
  <si>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</si>
  <si>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</si>
  <si>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</si>
  <si>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</si>
  <si>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</si>
  <si>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</si>
  <si>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</si>
  <si>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</si>
  <si>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</si>
  <si>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</si>
  <si>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</si>
  <si>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</si>
  <si>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</si>
  <si>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</si>
  <si>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</si>
  <si>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</si>
  <si>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</si>
  <si>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</si>
  <si>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</si>
  <si>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</si>
  <si>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</si>
  <si>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</si>
  <si>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</si>
  <si>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</si>
  <si>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</si>
  <si>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</si>
  <si>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</si>
  <si>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</si>
  <si>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</si>
  <si>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</si>
  <si>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</si>
  <si>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</si>
  <si>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</si>
  <si>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</si>
  <si>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</si>
  <si>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</si>
  <si>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</si>
  <si>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</si>
  <si>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</si>
  <si>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</si>
  <si>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</si>
  <si>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</si>
  <si>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</si>
  <si>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</si>
  <si>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</si>
  <si>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</si>
  <si>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</si>
  <si>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</si>
  <si>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</si>
  <si>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</si>
  <si>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</si>
  <si>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</si>
  <si>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</si>
  <si>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</si>
  <si>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</si>
  <si>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</si>
  <si>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</si>
  <si>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</si>
  <si>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</si>
  <si>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</si>
  <si>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</si>
  <si>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</si>
  <si>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</si>
  <si>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</si>
  <si>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</si>
  <si>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</si>
  <si>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</si>
  <si>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</si>
  <si>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</si>
  <si>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</si>
  <si>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</si>
  <si>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</si>
  <si>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</si>
  <si>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</si>
  <si>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</si>
  <si>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</si>
  <si>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</si>
  <si>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</si>
  <si>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</si>
  <si>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</si>
  <si>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</si>
  <si>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</si>
  <si>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</si>
  <si>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</si>
  <si>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</si>
  <si>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</si>
  <si>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</si>
  <si>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</si>
  <si>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</si>
  <si>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</si>
  <si>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</si>
  <si>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</si>
  <si>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</si>
  <si>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</si>
  <si>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</si>
  <si>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</si>
  <si>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</si>
  <si>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</si>
  <si>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</si>
  <si>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</si>
  <si>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</si>
  <si>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</si>
  <si>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</si>
  <si>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</si>
  <si>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</si>
  <si>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</si>
  <si>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</si>
  <si>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</si>
  <si>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</si>
  <si>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</si>
  <si>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</si>
  <si>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</si>
  <si>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</si>
  <si>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</si>
  <si>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</si>
  <si>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</si>
  <si>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</si>
  <si>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</si>
  <si>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</si>
  <si>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</si>
  <si>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</si>
  <si>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</si>
  <si>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</si>
  <si>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</si>
  <si>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</si>
  <si>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</si>
  <si>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</si>
  <si>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</si>
  <si>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</si>
  <si>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</si>
  <si>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</si>
  <si>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</si>
  <si>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</si>
  <si>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</si>
  <si>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</si>
  <si>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</si>
  <si>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</si>
  <si>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</si>
  <si>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</si>
  <si>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</si>
  <si>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</si>
  <si>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</si>
  <si>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</si>
  <si>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</si>
  <si>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</si>
  <si>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</si>
  <si>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</si>
  <si>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</si>
  <si>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</si>
  <si>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</si>
  <si>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</si>
  <si>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</si>
  <si>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</si>
  <si>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</si>
  <si>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</si>
  <si>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</si>
  <si>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</si>
  <si>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</si>
  <si>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</si>
  <si>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</si>
  <si>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</si>
  <si>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</si>
  <si>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</si>
  <si>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</si>
  <si>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</si>
  <si>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</si>
  <si>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</si>
  <si>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</si>
  <si>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</si>
  <si>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</si>
  <si>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</si>
  <si>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</si>
  <si>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</si>
  <si>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</si>
  <si>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</si>
  <si>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</si>
  <si>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</si>
  <si>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</si>
  <si>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</si>
  <si>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</si>
  <si>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</si>
  <si>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</si>
  <si>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</si>
  <si>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</si>
  <si>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</si>
  <si>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</si>
  <si>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</si>
  <si>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</si>
  <si>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</si>
  <si>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</si>
  <si>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</si>
  <si>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</si>
  <si>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</si>
  <si>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</si>
  <si>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</si>
  <si>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</si>
  <si>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</si>
  <si>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</si>
  <si>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</si>
  <si>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</si>
  <si>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</si>
  <si>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</si>
  <si>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</si>
  <si>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</si>
  <si>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</si>
  <si>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</si>
  <si>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</si>
  <si>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</si>
  <si>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</si>
  <si>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</si>
  <si>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</si>
  <si>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</si>
  <si>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</si>
  <si>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</si>
  <si>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</si>
  <si>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</si>
  <si>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</si>
  <si>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</si>
  <si>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</si>
  <si>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</si>
  <si>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</si>
  <si>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</si>
  <si>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</si>
  <si>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</si>
  <si>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</si>
  <si>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</si>
  <si>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</si>
  <si>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</si>
  <si>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</si>
  <si>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</si>
  <si>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</si>
  <si>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</si>
  <si>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</si>
  <si>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</si>
  <si>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</si>
  <si>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</si>
  <si>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</si>
  <si>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</si>
  <si>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</si>
  <si>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</si>
  <si>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</si>
  <si>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</si>
  <si>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</si>
  <si>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</si>
  <si>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</si>
  <si>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</si>
  <si>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</si>
  <si>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</si>
  <si>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</si>
  <si>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</si>
  <si>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</si>
  <si>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</si>
  <si>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</si>
  <si>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</si>
  <si>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</si>
  <si>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</si>
  <si>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</si>
  <si>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</si>
  <si>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</si>
  <si>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</si>
  <si>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</si>
  <si>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</si>
  <si>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</si>
  <si>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</si>
  <si>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</si>
  <si>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</si>
  <si>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</si>
  <si>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</si>
  <si>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</si>
  <si>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</si>
  <si>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</si>
  <si>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</si>
  <si>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</si>
  <si>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</si>
  <si>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</si>
  <si>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</si>
  <si>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</si>
  <si>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</si>
  <si>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</si>
  <si>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</si>
  <si>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</si>
  <si>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</si>
  <si>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</si>
  <si>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</si>
  <si>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</si>
  <si>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</si>
  <si>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</si>
  <si>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</si>
  <si>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</si>
  <si>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</si>
  <si>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</si>
  <si>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</si>
  <si>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</si>
  <si>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</si>
  <si>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</si>
  <si>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</si>
  <si>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</si>
  <si>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</si>
  <si>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</si>
  <si>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</si>
  <si>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</si>
  <si>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</si>
  <si>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</si>
  <si>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</si>
  <si>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</si>
  <si>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</si>
  <si>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</si>
  <si>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</si>
  <si>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</si>
  <si>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</si>
  <si>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</si>
  <si>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</si>
  <si>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</si>
  <si>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</si>
  <si>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</si>
  <si>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</si>
  <si>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</si>
  <si>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</si>
  <si>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</si>
  <si>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</si>
  <si>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</si>
  <si>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</si>
  <si>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</si>
  <si>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</si>
  <si>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</si>
  <si>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</si>
  <si>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</si>
  <si>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</si>
  <si>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</si>
  <si>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</si>
  <si>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</si>
  <si>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</si>
  <si>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</si>
  <si>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</si>
  <si>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</si>
  <si>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</si>
  <si>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</si>
  <si>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</si>
  <si>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</si>
  <si>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</si>
  <si>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</si>
  <si>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</si>
  <si>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</si>
  <si>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</si>
  <si>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</si>
  <si>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</si>
  <si>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</si>
  <si>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</si>
  <si>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</si>
  <si>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</si>
  <si>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</si>
  <si>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</si>
  <si>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</si>
  <si>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</si>
  <si>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</si>
  <si>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</si>
  <si>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</si>
  <si>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</si>
  <si>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</si>
  <si>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</si>
  <si>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</si>
  <si>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</si>
  <si>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</si>
  <si>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</si>
  <si>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</si>
  <si>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</si>
  <si>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</si>
  <si>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</si>
  <si>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</si>
  <si>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</si>
  <si>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</si>
  <si>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</si>
  <si>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</si>
  <si>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</si>
  <si>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</si>
  <si>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</si>
  <si>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</si>
  <si>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</si>
  <si>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</si>
  <si>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</si>
  <si>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</si>
  <si>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</si>
  <si>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</si>
  <si>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</si>
  <si>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</si>
  <si>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</si>
  <si>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</si>
  <si>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</si>
  <si>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</si>
  <si>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</si>
  <si>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</si>
  <si>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</si>
  <si>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</si>
  <si>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</si>
  <si>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</si>
  <si>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</si>
  <si>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</si>
  <si>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</si>
  <si>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</si>
  <si>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</si>
  <si>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</si>
  <si>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</si>
  <si>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</si>
  <si>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</si>
  <si>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</si>
  <si>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</si>
  <si>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</si>
  <si>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</si>
  <si>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</si>
  <si>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</si>
  <si>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</si>
  <si>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</si>
  <si>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</si>
  <si>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</si>
  <si>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</si>
  <si>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</si>
  <si>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</si>
  <si>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</si>
  <si>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</si>
  <si>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</si>
  <si>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</si>
  <si>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</si>
  <si>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</si>
  <si>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</si>
  <si>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</si>
  <si>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</si>
  <si>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</si>
  <si>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</si>
  <si>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</si>
  <si>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</si>
  <si>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</si>
  <si>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</si>
  <si>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</si>
  <si>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</si>
  <si>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</si>
  <si>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</si>
  <si>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</si>
  <si>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</si>
  <si>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</si>
  <si>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</si>
  <si>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</si>
  <si>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</si>
  <si>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</si>
  <si>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</si>
  <si>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</si>
  <si>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</si>
  <si>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</si>
  <si>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</si>
  <si>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</si>
  <si>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</si>
  <si>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</si>
  <si>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</si>
  <si>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</si>
  <si>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</si>
  <si>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</si>
  <si>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</si>
  <si>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</si>
  <si>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</si>
  <si>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</si>
  <si>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</si>
  <si>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</si>
  <si>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</si>
  <si>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</si>
  <si>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</si>
  <si>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</si>
  <si>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</si>
  <si>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</si>
  <si>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</si>
  <si>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</si>
  <si>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</si>
  <si>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</si>
  <si>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</si>
  <si>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</si>
  <si>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</si>
  <si>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</si>
  <si>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</si>
  <si>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</si>
  <si>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</si>
  <si>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</si>
  <si>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</si>
  <si>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</si>
  <si>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</si>
  <si>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</si>
  <si>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</si>
  <si>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</si>
  <si>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</si>
  <si>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</si>
  <si>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</si>
  <si>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</si>
  <si>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</si>
  <si>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</si>
  <si>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</si>
  <si>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</si>
  <si>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</si>
  <si>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</si>
  <si>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</si>
  <si>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</si>
  <si>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</si>
  <si>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</si>
  <si>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</si>
  <si>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</si>
  <si>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</si>
  <si>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</si>
  <si>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</si>
  <si>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</si>
  <si>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</si>
  <si>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</si>
  <si>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</si>
  <si>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</si>
  <si>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</si>
  <si>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</si>
  <si>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</si>
  <si>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</si>
  <si>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</si>
  <si>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</si>
  <si>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</si>
  <si>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</si>
  <si>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</si>
  <si>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</si>
  <si>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</si>
  <si>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</si>
  <si>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</si>
  <si>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</si>
  <si>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</si>
  <si>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</si>
  <si>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</si>
  <si>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</si>
  <si>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</si>
  <si>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</si>
  <si>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</si>
  <si>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</si>
  <si>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</si>
  <si>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</si>
  <si>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</si>
  <si>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</si>
  <si>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</si>
  <si>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</si>
  <si>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</si>
  <si>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</si>
  <si>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</si>
  <si>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</si>
  <si>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</si>
  <si>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</si>
  <si>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</si>
  <si>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</si>
  <si>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</si>
  <si>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</si>
  <si>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</si>
  <si>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</si>
  <si>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</si>
  <si>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</si>
  <si>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</si>
  <si>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</si>
  <si>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</si>
  <si>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</si>
  <si>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</si>
  <si>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</si>
  <si>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</si>
  <si>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</si>
  <si>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</si>
  <si>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</si>
  <si>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</si>
  <si>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</si>
  <si>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</si>
  <si>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</si>
  <si>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</si>
  <si>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</si>
  <si>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</si>
  <si>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</si>
  <si>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</si>
  <si>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</si>
  <si>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</si>
  <si>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</si>
  <si>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</si>
  <si>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</si>
  <si>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</si>
  <si>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</si>
  <si>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</si>
  <si>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</si>
  <si>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</si>
  <si>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</si>
  <si>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</si>
  <si>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</si>
  <si>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</si>
  <si>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</si>
  <si>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</si>
  <si>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</si>
  <si>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</si>
  <si>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</si>
  <si>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</si>
  <si>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</si>
  <si>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</si>
  <si>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</si>
  <si>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</si>
  <si>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</si>
  <si>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</si>
  <si>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</si>
  <si>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</si>
  <si>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</si>
  <si>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</si>
  <si>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</si>
  <si>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</si>
  <si>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</si>
  <si>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</si>
  <si>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</si>
  <si>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</si>
  <si>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</si>
  <si>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</si>
  <si>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</si>
  <si>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</si>
  <si>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</si>
  <si>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</si>
  <si>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</si>
  <si>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</si>
  <si>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</si>
  <si>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</si>
  <si>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</si>
  <si>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</si>
  <si>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</si>
  <si>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</si>
  <si>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</si>
  <si>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</si>
  <si>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</si>
  <si>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</si>
  <si>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</si>
  <si>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</si>
  <si>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</si>
  <si>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</si>
  <si>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</si>
  <si>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</si>
  <si>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</si>
  <si>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</si>
  <si>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</si>
  <si>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</si>
  <si>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</si>
  <si>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</si>
  <si>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</si>
  <si>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</si>
  <si>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</si>
  <si>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</si>
  <si>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</si>
  <si>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</si>
  <si>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</si>
  <si>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</si>
  <si>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</si>
  <si>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</si>
  <si>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</si>
  <si>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</si>
  <si>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</si>
  <si>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</si>
  <si>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</si>
  <si>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</si>
  <si>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</si>
  <si>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</si>
  <si>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</si>
  <si>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</si>
  <si>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</si>
  <si>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</si>
  <si>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</si>
  <si>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</si>
  <si>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</si>
  <si>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</si>
  <si>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</si>
  <si>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</si>
  <si>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</si>
  <si>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</si>
  <si>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</si>
  <si>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</si>
  <si>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</si>
  <si>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</si>
  <si>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</si>
  <si>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</si>
  <si>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</si>
  <si>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</si>
  <si>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</si>
  <si>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</si>
  <si>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</si>
  <si>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</si>
  <si>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</si>
  <si>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</si>
  <si>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</si>
  <si>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</si>
  <si>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</si>
  <si>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</si>
  <si>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</si>
  <si>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</si>
  <si>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</si>
  <si>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</si>
  <si>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</si>
  <si>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</si>
  <si>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</si>
  <si>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</si>
  <si>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</si>
  <si>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</si>
  <si>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</si>
  <si>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</si>
  <si>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</si>
  <si>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</si>
  <si>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</si>
  <si>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</si>
  <si>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</si>
  <si>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</si>
  <si>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</si>
  <si>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</si>
  <si>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</si>
  <si>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</si>
  <si>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</si>
  <si>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</si>
  <si>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</si>
  <si>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</si>
  <si>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</si>
  <si>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</si>
  <si>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</si>
  <si>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</si>
  <si>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</si>
  <si>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</si>
  <si>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</si>
  <si>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</si>
  <si>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</si>
  <si>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</si>
  <si>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</si>
  <si>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</si>
  <si>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</si>
  <si>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</si>
  <si>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</si>
  <si>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</si>
  <si>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</si>
  <si>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</si>
  <si>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</si>
  <si>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</si>
  <si>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</si>
  <si>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</si>
  <si>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</si>
  <si>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</si>
  <si>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</si>
  <si>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</si>
  <si>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</si>
  <si>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</si>
  <si>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</si>
  <si>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</si>
  <si>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</si>
  <si>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</si>
  <si>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</si>
  <si>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</si>
  <si>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</si>
  <si>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</si>
  <si>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</si>
  <si>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</si>
  <si>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</si>
  <si>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</si>
  <si>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</si>
  <si>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</si>
  <si>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</si>
  <si>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</si>
  <si>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</si>
  <si>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</si>
  <si>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</si>
  <si>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</si>
  <si>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</si>
  <si>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</si>
  <si>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</si>
  <si>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</si>
  <si>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</si>
  <si>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</si>
  <si>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</si>
  <si>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</si>
  <si>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</si>
  <si>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</si>
  <si>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</si>
  <si>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</si>
  <si>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</si>
  <si>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</si>
  <si>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</si>
  <si>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</si>
  <si>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</si>
  <si>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</si>
  <si>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</si>
  <si>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</si>
  <si>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</si>
  <si>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</si>
  <si>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</si>
  <si>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</si>
  <si>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</si>
  <si>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</si>
  <si>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</si>
  <si>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</si>
  <si>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</si>
  <si>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</si>
  <si>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</si>
  <si>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</si>
  <si>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</si>
  <si>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</si>
  <si>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</si>
  <si>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</si>
  <si>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</si>
  <si>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</si>
  <si>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</si>
  <si>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</si>
  <si>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</si>
  <si>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</si>
  <si>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</si>
  <si>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</si>
  <si>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</si>
  <si>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</si>
  <si>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</si>
  <si>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</si>
  <si>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</si>
  <si>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</si>
  <si>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</si>
  <si>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</si>
  <si>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</si>
  <si>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</si>
  <si>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</si>
  <si>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</si>
  <si>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</si>
  <si>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</si>
  <si>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</si>
  <si>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</si>
  <si>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</si>
  <si>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</si>
  <si>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</si>
  <si>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</si>
  <si>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</si>
  <si>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</si>
  <si>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</si>
  <si>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</si>
  <si>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</si>
  <si>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</si>
  <si>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</si>
  <si>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</si>
  <si>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</si>
  <si>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</si>
  <si>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</si>
  <si>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</si>
  <si>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</si>
  <si>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</si>
  <si>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</si>
  <si>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</si>
  <si>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</si>
  <si>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</si>
  <si>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</si>
  <si>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</si>
  <si>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</si>
  <si>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</si>
  <si>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</si>
  <si>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</si>
  <si>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</si>
  <si>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</si>
  <si>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</si>
  <si>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</si>
  <si>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</si>
  <si>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</si>
  <si>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</si>
  <si>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</si>
  <si>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</si>
  <si>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</si>
  <si>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</si>
  <si>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</si>
  <si>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</si>
  <si>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</si>
  <si>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</si>
  <si>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</si>
  <si>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</si>
  <si>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</si>
  <si>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</si>
  <si>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</si>
  <si>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</si>
  <si>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</si>
  <si>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</si>
  <si>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</si>
  <si>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</si>
  <si>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</si>
  <si>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</si>
  <si>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</si>
  <si>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</si>
  <si>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</si>
  <si>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</si>
  <si>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</si>
  <si>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</si>
  <si>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</si>
  <si>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</si>
  <si>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</si>
  <si>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</si>
  <si>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</si>
  <si>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</si>
  <si>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</si>
  <si>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</si>
  <si>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</si>
  <si>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</si>
  <si>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</si>
  <si>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</si>
  <si>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</si>
  <si>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</si>
  <si>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</si>
  <si>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</si>
  <si>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</si>
  <si>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</si>
  <si>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</si>
  <si>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</si>
  <si>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</si>
  <si>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</si>
  <si>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</si>
  <si>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</si>
  <si>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</si>
  <si>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</si>
  <si>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</si>
  <si>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</si>
  <si>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</si>
  <si>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</si>
  <si>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</si>
  <si>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</si>
  <si>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</si>
  <si>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</si>
  <si>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</si>
  <si>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</si>
  <si>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</si>
  <si>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</si>
  <si>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</si>
  <si>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</si>
  <si>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</si>
  <si>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</si>
  <si>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</si>
  <si>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</si>
  <si>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</si>
  <si>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</si>
  <si>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</si>
  <si>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</si>
  <si>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</si>
  <si>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</si>
  <si>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</si>
  <si>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</si>
  <si>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</si>
  <si>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</si>
  <si>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</si>
  <si>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</si>
  <si>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</si>
  <si>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</si>
  <si>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</si>
  <si>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</si>
  <si>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</si>
  <si>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</si>
  <si>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</si>
  <si>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</si>
  <si>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</si>
  <si>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</si>
  <si>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</si>
  <si>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</si>
  <si>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</si>
  <si>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</si>
  <si>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</si>
  <si>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</si>
  <si>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</si>
  <si>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</si>
  <si>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</si>
  <si>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</si>
  <si>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</si>
  <si>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</si>
  <si>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</si>
  <si>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</si>
  <si>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</si>
  <si>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</si>
  <si>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</si>
  <si>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</si>
  <si>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</si>
  <si>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</si>
  <si>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</si>
  <si>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</si>
  <si>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</si>
  <si>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</si>
  <si>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</si>
  <si>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</si>
  <si>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</si>
  <si>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</si>
  <si>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</si>
  <si>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</si>
  <si>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</si>
  <si>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</si>
  <si>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</si>
  <si>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</si>
  <si>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</si>
  <si>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</si>
  <si>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</si>
  <si>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</si>
  <si>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</si>
  <si>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</si>
  <si>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</si>
  <si>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</si>
  <si>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</si>
  <si>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</si>
  <si>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</si>
  <si>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</si>
  <si>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</si>
  <si>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</si>
  <si>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</si>
  <si>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</si>
  <si>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</si>
  <si>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</si>
  <si>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</si>
  <si>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</si>
  <si>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</si>
  <si>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</si>
  <si>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</si>
  <si>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</si>
  <si>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</si>
  <si>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</si>
  <si>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</si>
  <si>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</si>
  <si>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</si>
  <si>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</si>
  <si>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</si>
  <si>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</si>
  <si>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</si>
  <si>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</si>
  <si>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</si>
  <si>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</si>
  <si>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</si>
  <si>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</si>
  <si>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</si>
  <si>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</si>
  <si>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</si>
  <si>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</si>
  <si>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</si>
  <si>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</si>
  <si>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</si>
  <si>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</si>
  <si>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</si>
  <si>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</si>
  <si>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</si>
  <si>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</si>
  <si>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</si>
  <si>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</si>
  <si>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</si>
  <si>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</si>
  <si>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</si>
  <si>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</si>
  <si>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</si>
  <si>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</si>
  <si>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</si>
  <si>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</si>
  <si>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</si>
  <si>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</si>
  <si>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</si>
  <si>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</si>
  <si>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</si>
  <si>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</si>
  <si>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</si>
  <si>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</si>
  <si>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</si>
  <si>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</si>
  <si>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</si>
  <si>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</si>
  <si>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</si>
  <si>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</si>
  <si>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</si>
  <si>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</si>
  <si>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</si>
  <si>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</si>
  <si>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</si>
  <si>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</si>
  <si>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</si>
  <si>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</si>
  <si>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</si>
  <si>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</si>
  <si>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</si>
  <si>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</si>
  <si>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</si>
  <si>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</si>
  <si>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</si>
  <si>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</si>
  <si>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</si>
  <si>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</si>
  <si>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</si>
  <si>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</si>
  <si>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</si>
  <si>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</si>
  <si>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</si>
  <si>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</si>
  <si>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</si>
  <si>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</si>
  <si>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</si>
  <si>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</si>
  <si>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</si>
  <si>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</si>
  <si>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</si>
  <si>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</si>
  <si>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</si>
  <si>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</si>
  <si>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</si>
  <si>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</si>
  <si>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</si>
  <si>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</si>
  <si>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</si>
  <si>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</si>
  <si>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</si>
  <si>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</si>
  <si>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</si>
  <si>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</si>
  <si>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</si>
  <si>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</si>
  <si>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</si>
  <si>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</si>
  <si>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</si>
  <si>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</si>
  <si>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</si>
  <si>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</si>
  <si>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</si>
  <si>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</si>
  <si>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</si>
  <si>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</si>
  <si>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</si>
  <si>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</si>
  <si>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</si>
  <si>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</si>
  <si>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</si>
  <si>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</si>
  <si>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</si>
  <si>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</si>
  <si>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</si>
  <si>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</si>
  <si>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</si>
  <si>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</si>
  <si>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</si>
  <si>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</si>
  <si>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</si>
  <si>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</si>
  <si>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</si>
  <si>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</si>
  <si>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</si>
  <si>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</si>
  <si>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</si>
  <si>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</si>
  <si>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</si>
  <si>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</si>
  <si>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</si>
  <si>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</si>
  <si>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</si>
  <si>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</si>
  <si>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</si>
  <si>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</si>
  <si>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</si>
  <si>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</si>
  <si>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</si>
  <si>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</si>
  <si>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</si>
  <si>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</si>
  <si>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</si>
  <si>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</si>
  <si>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</si>
  <si>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</si>
  <si>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</si>
  <si>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</si>
  <si>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</si>
  <si>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</si>
  <si>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</si>
  <si>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</si>
  <si>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</si>
  <si>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</si>
  <si>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</si>
  <si>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</si>
  <si>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</si>
  <si>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</si>
  <si>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</si>
  <si>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</si>
  <si>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</si>
  <si>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</si>
  <si>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</si>
  <si>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</si>
  <si>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</si>
  <si>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</si>
  <si>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</si>
  <si>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</si>
  <si>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</si>
  <si>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</si>
  <si>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</si>
  <si>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</si>
  <si>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</si>
  <si>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</si>
  <si>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</si>
  <si>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</si>
  <si>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</si>
  <si>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</si>
  <si>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</si>
  <si>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</si>
  <si>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</si>
  <si>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</si>
  <si>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</si>
  <si>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</si>
  <si>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</si>
  <si>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</si>
  <si>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</si>
  <si>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</si>
  <si>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</si>
  <si>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</si>
  <si>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</si>
  <si>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</si>
  <si>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</si>
  <si>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</si>
  <si>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</si>
  <si>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</si>
  <si>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</si>
  <si>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</si>
  <si>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</si>
  <si>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</si>
  <si>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</si>
  <si>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</si>
  <si>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</si>
  <si>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</si>
  <si>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</si>
  <si>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</si>
  <si>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</si>
  <si>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</si>
  <si>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</si>
  <si>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</si>
  <si>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</si>
  <si>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</si>
  <si>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</si>
  <si>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</si>
  <si>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</si>
  <si>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</si>
  <si>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</si>
  <si>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</si>
  <si>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</si>
  <si>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</si>
  <si>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</si>
  <si>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</si>
  <si>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</si>
  <si>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</si>
  <si>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</si>
  <si>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</si>
  <si>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</si>
  <si>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</si>
  <si>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</si>
  <si>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</si>
  <si>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</si>
  <si>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</si>
  <si>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</si>
  <si>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</si>
  <si>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</si>
  <si>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</si>
  <si>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</si>
  <si>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</si>
  <si>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</si>
  <si>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</si>
  <si>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</si>
  <si>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</si>
  <si>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</si>
  <si>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</si>
  <si>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</si>
  <si>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</si>
  <si>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</si>
  <si>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</si>
  <si>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</si>
  <si>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</si>
  <si>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</si>
  <si>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</si>
  <si>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</si>
  <si>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</si>
  <si>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</si>
  <si>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</si>
  <si>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</si>
  <si>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</si>
  <si>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</si>
  <si>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</si>
  <si>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</si>
  <si>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</si>
  <si>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</si>
  <si>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</si>
  <si>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</si>
  <si>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</si>
  <si>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</si>
  <si>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</si>
  <si>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</si>
  <si>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</si>
  <si>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</si>
  <si>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</si>
  <si>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</si>
  <si>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</si>
  <si>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</si>
  <si>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</si>
  <si>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</si>
  <si>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</si>
  <si>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</si>
  <si>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</si>
  <si>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</si>
  <si>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</si>
  <si>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</si>
  <si>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</si>
  <si>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</si>
  <si>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</si>
  <si>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</si>
  <si>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</si>
  <si>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</si>
  <si>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</si>
  <si>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</si>
  <si>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</si>
  <si>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</si>
  <si>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</si>
  <si>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</si>
  <si>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</si>
  <si>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</si>
  <si>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</si>
  <si>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</si>
  <si>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</si>
  <si>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</si>
  <si>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</si>
  <si>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</si>
  <si>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</si>
  <si>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</si>
  <si>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</si>
  <si>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</si>
  <si>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</si>
  <si>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</si>
  <si>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</si>
  <si>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</si>
  <si>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</si>
  <si>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</si>
  <si>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</si>
  <si>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</si>
  <si>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</si>
  <si>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</si>
  <si>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</si>
  <si>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</si>
  <si>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</si>
  <si>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</si>
  <si>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</si>
  <si>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</si>
  <si>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</si>
  <si>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</si>
  <si>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</si>
  <si>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</si>
  <si>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</si>
  <si>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</si>
  <si>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</si>
  <si>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</si>
  <si>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</si>
  <si>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</si>
  <si>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</si>
  <si>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</si>
  <si>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</si>
  <si>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</si>
  <si>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</si>
  <si>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</si>
  <si>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</si>
  <si>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</si>
  <si>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</si>
  <si>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</si>
  <si>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</si>
  <si>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</si>
  <si>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</si>
  <si>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</si>
  <si>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</si>
  <si>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</si>
  <si>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</si>
  <si>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</si>
  <si>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</si>
  <si>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</si>
  <si>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</si>
  <si>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</si>
  <si>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</si>
  <si>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</si>
  <si>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</si>
  <si>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</si>
  <si>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</si>
  <si>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</si>
  <si>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</si>
  <si>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</si>
  <si>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</si>
  <si>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</si>
  <si>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</si>
  <si>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</si>
  <si>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</si>
  <si>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</si>
  <si>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</si>
  <si>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</si>
  <si>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</si>
  <si>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</si>
  <si>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</si>
  <si>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</si>
  <si>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</si>
  <si>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</si>
  <si>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</si>
  <si>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</si>
  <si>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</si>
  <si>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</si>
  <si>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</si>
  <si>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</si>
  <si>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</si>
  <si>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</si>
  <si>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</si>
  <si>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</si>
  <si>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</si>
  <si>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</si>
  <si>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</si>
  <si>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</si>
  <si>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</si>
  <si>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</si>
  <si>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</si>
  <si>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</si>
  <si>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</si>
  <si>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</si>
  <si>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</si>
  <si>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</si>
  <si>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</si>
  <si>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</si>
  <si>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</si>
  <si>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</si>
  <si>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</si>
  <si>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</si>
  <si>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</si>
  <si>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</si>
  <si>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</si>
  <si>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</si>
  <si>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</si>
  <si>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</si>
  <si>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</si>
  <si>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</si>
  <si>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</si>
  <si>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</si>
  <si>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</si>
  <si>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</si>
  <si>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</si>
  <si>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</si>
  <si>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</si>
  <si>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</si>
  <si>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</si>
  <si>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</si>
  <si>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</si>
  <si>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</si>
  <si>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</si>
  <si>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</si>
  <si>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</si>
  <si>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</si>
  <si>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</si>
  <si>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</si>
  <si>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</si>
  <si>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</si>
  <si>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</si>
  <si>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</si>
  <si>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</si>
  <si>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</si>
  <si>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</si>
  <si>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</si>
  <si>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</si>
  <si>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</si>
  <si>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</si>
  <si>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</si>
  <si>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</si>
  <si>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</si>
  <si>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</si>
  <si>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</si>
  <si>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</si>
  <si>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</si>
  <si>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</si>
  <si>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</si>
  <si>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</si>
  <si>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</si>
  <si>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</si>
  <si>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</si>
  <si>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</si>
  <si>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</si>
  <si>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</si>
  <si>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</si>
  <si>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</si>
  <si>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</si>
  <si>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</si>
  <si>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</si>
  <si>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</si>
  <si>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</si>
  <si>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</si>
  <si>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</si>
  <si>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</si>
  <si>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</si>
  <si>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</si>
  <si>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</si>
  <si>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</si>
  <si>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</si>
  <si>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</si>
  <si>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</si>
  <si>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</si>
  <si>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</si>
  <si>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</si>
  <si>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</si>
  <si>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</si>
  <si>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</si>
  <si>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</si>
  <si>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</si>
  <si>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</si>
  <si>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</si>
  <si>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</si>
  <si>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</si>
  <si>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</si>
  <si>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</si>
  <si>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</si>
  <si>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</si>
  <si>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</si>
  <si>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</si>
  <si>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</si>
  <si>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</si>
  <si>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</si>
  <si>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</si>
  <si>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</si>
  <si>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</si>
  <si>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</si>
  <si>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</si>
  <si>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</si>
  <si>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</si>
  <si>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</si>
  <si>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</si>
  <si>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</si>
  <si>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</si>
  <si>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</si>
  <si>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</si>
  <si>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</si>
  <si>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</si>
  <si>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</si>
  <si>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</si>
  <si>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</si>
  <si>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</si>
  <si>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</si>
  <si>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</si>
  <si>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</si>
  <si>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</si>
  <si>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</si>
  <si>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</si>
  <si>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</si>
  <si>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</si>
  <si>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</si>
  <si>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</si>
  <si>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</si>
  <si>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</si>
  <si>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</si>
  <si>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</si>
  <si>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</si>
  <si>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</si>
  <si>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</si>
  <si>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</si>
  <si>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</si>
  <si>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</si>
  <si>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</si>
  <si>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</si>
  <si>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</si>
  <si>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</si>
  <si>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</si>
  <si>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</si>
  <si>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</si>
  <si>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</si>
  <si>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</si>
  <si>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</si>
  <si>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</si>
  <si>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</si>
  <si>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</si>
  <si>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</si>
  <si>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</si>
  <si>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</si>
  <si>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</si>
  <si>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</si>
  <si>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</si>
  <si>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</si>
  <si>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</si>
  <si>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</si>
  <si>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</si>
  <si>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</si>
  <si>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</si>
  <si>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</si>
  <si>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</si>
  <si>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</si>
  <si>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</si>
  <si>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</si>
  <si>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</si>
  <si>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</si>
  <si>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</si>
  <si>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</si>
  <si>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</si>
  <si>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</si>
  <si>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</si>
  <si>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</si>
  <si>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</si>
  <si>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</si>
  <si>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</si>
  <si>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</si>
  <si>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</si>
  <si>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</si>
  <si>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</si>
  <si>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</si>
  <si>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</si>
  <si>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</si>
  <si>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</si>
  <si>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</si>
  <si>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</si>
  <si>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</si>
  <si>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</si>
  <si>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</si>
  <si>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</si>
  <si>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</si>
  <si>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</si>
  <si>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</si>
  <si>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</si>
  <si>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</si>
  <si>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</si>
  <si>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</si>
  <si>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</si>
  <si>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</si>
  <si>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</si>
  <si>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</si>
  <si>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</si>
  <si>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</si>
  <si>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</si>
  <si>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</si>
  <si>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</si>
  <si>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</si>
  <si>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</si>
  <si>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</si>
  <si>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</si>
  <si>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</si>
  <si>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</si>
  <si>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</si>
  <si>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</si>
  <si>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</si>
  <si>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</si>
  <si>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</si>
  <si>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</si>
  <si>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</si>
  <si>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</si>
  <si>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</si>
  <si>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</si>
  <si>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</si>
  <si>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</si>
  <si>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</si>
  <si>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</si>
  <si>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</si>
  <si>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</si>
  <si>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</si>
  <si>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</si>
  <si>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</si>
  <si>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</si>
  <si>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</si>
  <si>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</si>
  <si>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</si>
  <si>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</si>
  <si>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</si>
  <si>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</si>
  <si>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</si>
  <si>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</si>
  <si>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</si>
  <si>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</si>
  <si>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</si>
  <si>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</si>
  <si>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</si>
  <si>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</si>
  <si>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</si>
  <si>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</si>
  <si>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</si>
  <si>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</si>
  <si>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</si>
  <si>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</si>
  <si>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</si>
  <si>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</si>
  <si>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</si>
  <si>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</si>
  <si>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</si>
  <si>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</si>
  <si>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</si>
  <si>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</si>
  <si>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</si>
  <si>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</si>
  <si>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</si>
  <si>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</si>
  <si>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</si>
  <si>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</si>
  <si>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</si>
  <si>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</si>
  <si>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</si>
  <si>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</si>
  <si>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</si>
  <si>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</si>
  <si>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</si>
  <si>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</si>
  <si>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</si>
  <si>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</si>
  <si>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</si>
  <si>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</si>
  <si>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</si>
  <si>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</si>
  <si>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</si>
  <si>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</si>
  <si>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</si>
  <si>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</si>
  <si>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</si>
  <si>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</si>
  <si>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</si>
  <si>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</si>
  <si>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</si>
  <si>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</si>
  <si>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</si>
  <si>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</si>
  <si>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</si>
  <si>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</si>
  <si>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</si>
  <si>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</si>
  <si>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</si>
  <si>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</si>
  <si>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</si>
  <si>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</si>
  <si>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</si>
  <si>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</si>
  <si>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</si>
  <si>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</si>
  <si>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</si>
  <si>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</si>
  <si>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</si>
  <si>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</si>
  <si>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</si>
  <si>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</si>
  <si>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</si>
  <si>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</si>
  <si>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</si>
  <si>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</si>
  <si>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</si>
  <si>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</si>
  <si>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</si>
  <si>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</si>
  <si>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</si>
  <si>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</si>
  <si>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</si>
  <si>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</si>
  <si>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</si>
  <si>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</si>
  <si>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</si>
  <si>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</si>
  <si>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</si>
  <si>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</si>
  <si>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</si>
  <si>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</si>
  <si>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</si>
  <si>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</si>
  <si>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</si>
  <si>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</si>
  <si>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</si>
  <si>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</si>
  <si>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</si>
  <si>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</si>
  <si>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</si>
  <si>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</si>
  <si>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</si>
  <si>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</si>
  <si>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</si>
  <si>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</si>
  <si>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</si>
  <si>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</si>
  <si>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</si>
  <si>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</si>
  <si>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</si>
  <si>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</si>
  <si>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</si>
  <si>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</si>
  <si>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</si>
  <si>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</si>
  <si>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</si>
  <si>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</si>
  <si>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</si>
  <si>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</si>
  <si>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</si>
  <si>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</si>
  <si>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</si>
  <si>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</si>
  <si>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</si>
  <si>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</si>
  <si>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</si>
  <si>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</si>
  <si>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</si>
  <si>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</si>
  <si>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</si>
  <si>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</si>
  <si>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</si>
  <si>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</si>
  <si>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</si>
  <si>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</si>
  <si>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</si>
  <si>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</si>
  <si>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</si>
  <si>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</si>
  <si>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</si>
  <si>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</si>
  <si>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</si>
  <si>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</si>
  <si>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</si>
  <si>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</si>
  <si>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</si>
  <si>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</si>
  <si>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</si>
  <si>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</si>
  <si>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</si>
  <si>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</si>
  <si>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</si>
  <si>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</si>
  <si>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</si>
  <si>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</si>
  <si>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</si>
  <si>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</si>
  <si>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</si>
  <si>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</si>
  <si>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</si>
  <si>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</si>
  <si>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</si>
  <si>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</si>
  <si>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</si>
  <si>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</si>
  <si>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</si>
  <si>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</si>
  <si>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</si>
  <si>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</si>
  <si>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</si>
  <si>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</si>
  <si>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</si>
  <si>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</si>
  <si>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</si>
  <si>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</si>
  <si>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</si>
  <si>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</si>
  <si>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</si>
  <si>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</si>
  <si>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</si>
  <si>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</si>
  <si>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</si>
  <si>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</si>
  <si>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</si>
  <si>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</si>
  <si>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</si>
  <si>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</si>
  <si>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</si>
  <si>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</si>
  <si>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</si>
  <si>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</si>
  <si>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</si>
  <si>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</si>
  <si>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</si>
  <si>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</si>
  <si>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</si>
  <si>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</si>
  <si>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</si>
  <si>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</si>
  <si>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</si>
  <si>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</si>
  <si>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</si>
  <si>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</si>
  <si>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</si>
  <si>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</si>
  <si>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</si>
  <si>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</si>
  <si>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</si>
  <si>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</si>
  <si>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</si>
  <si>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</si>
  <si>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</si>
  <si>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</si>
  <si>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</si>
  <si>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</si>
  <si>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</si>
  <si>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</si>
  <si>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</si>
  <si>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</si>
  <si>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</si>
  <si>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</si>
  <si>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</si>
  <si>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</si>
  <si>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</si>
  <si>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</si>
  <si>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</si>
  <si>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</si>
  <si>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</si>
  <si>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</si>
  <si>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</si>
  <si>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</si>
  <si>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</si>
  <si>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</si>
  <si>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</si>
  <si>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</si>
  <si>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</si>
  <si>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</si>
  <si>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</si>
  <si>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</si>
  <si>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</si>
  <si>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</si>
  <si>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</si>
  <si>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</si>
  <si>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</si>
  <si>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</si>
  <si>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</si>
  <si>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</si>
  <si>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</si>
  <si>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</si>
  <si>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</si>
  <si>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</si>
  <si>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</si>
  <si>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</si>
  <si>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</si>
  <si>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</si>
  <si>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</si>
  <si>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</si>
  <si>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</si>
  <si>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</si>
  <si>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</si>
  <si>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</si>
  <si>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</si>
  <si>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</si>
  <si>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</si>
  <si>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</si>
  <si>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</si>
  <si>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</si>
  <si>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</si>
  <si>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</si>
  <si>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</si>
  <si>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</si>
  <si>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</si>
  <si>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</si>
  <si>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</si>
  <si>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</si>
  <si>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</si>
  <si>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</si>
  <si>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</si>
  <si>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</si>
  <si>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</si>
  <si>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</si>
  <si>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</si>
  <si>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</si>
  <si>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</si>
  <si>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</si>
  <si>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</si>
  <si>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</si>
  <si>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</si>
  <si>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</si>
  <si>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</si>
  <si>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</si>
  <si>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</si>
  <si>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</si>
  <si>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</si>
  <si>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</si>
  <si>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</si>
  <si>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</si>
  <si>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</si>
  <si>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</si>
  <si>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</si>
  <si>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</si>
  <si>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</si>
  <si>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</si>
  <si>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</si>
  <si>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</si>
  <si>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</si>
  <si>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</si>
  <si>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</si>
  <si>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</si>
  <si>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</si>
  <si>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</si>
  <si>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</si>
  <si>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</si>
  <si>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</si>
  <si>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</si>
  <si>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</si>
  <si>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</si>
  <si>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</si>
  <si>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</si>
  <si>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</si>
  <si>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</si>
  <si>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</si>
  <si>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</si>
  <si>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</si>
  <si>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</si>
  <si>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</si>
  <si>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</si>
  <si>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</si>
  <si>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</si>
  <si>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</si>
  <si>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</si>
  <si>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</si>
  <si>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</si>
  <si>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</si>
  <si>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</si>
  <si>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</si>
  <si>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</si>
  <si>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</si>
  <si>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</si>
  <si>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</si>
  <si>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</si>
  <si>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</si>
  <si>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</si>
  <si>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</si>
  <si>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</si>
  <si>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</si>
  <si>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</si>
  <si>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</si>
  <si>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</si>
  <si>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</si>
  <si>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</si>
  <si>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</si>
  <si>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</si>
  <si>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</si>
  <si>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</si>
  <si>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</si>
  <si>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</si>
  <si>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</si>
  <si>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</si>
  <si>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</si>
  <si>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</si>
  <si>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</si>
  <si>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</si>
  <si>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</si>
  <si>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</si>
  <si>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</si>
  <si>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</si>
  <si>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</si>
  <si>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</si>
  <si>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</si>
  <si>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</si>
  <si>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</si>
  <si>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</si>
  <si>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</si>
  <si>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</si>
  <si>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</si>
  <si>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</si>
  <si>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</si>
  <si>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</si>
  <si>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</si>
  <si>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</si>
  <si>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</si>
  <si>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</si>
  <si>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</si>
  <si>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</si>
  <si>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</si>
  <si>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</si>
  <si>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</si>
  <si>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</si>
  <si>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</si>
  <si>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</si>
  <si>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</si>
  <si>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</si>
  <si>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</si>
  <si>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</si>
  <si>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</si>
  <si>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</si>
  <si>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</si>
  <si>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</si>
  <si>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</si>
  <si>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</si>
  <si>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</si>
  <si>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</si>
  <si>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</si>
  <si>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</si>
  <si>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</si>
  <si>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</si>
  <si>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</si>
  <si>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</si>
  <si>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</si>
  <si>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</si>
  <si>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</si>
  <si>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</si>
  <si>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</si>
  <si>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</si>
  <si>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</si>
  <si>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</si>
  <si>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</si>
  <si>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</si>
  <si>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</si>
  <si>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</si>
  <si>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</si>
  <si>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</si>
  <si>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</si>
  <si>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</si>
  <si>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</si>
  <si>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</si>
  <si>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</si>
  <si>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</si>
  <si>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</si>
  <si>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</si>
  <si>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</si>
  <si>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</si>
  <si>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</si>
  <si>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</si>
  <si>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</si>
  <si>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</si>
  <si>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</si>
  <si>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</si>
  <si>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</si>
  <si>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</si>
  <si>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</si>
  <si>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</si>
  <si>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</si>
  <si>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</si>
  <si>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</si>
  <si>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</si>
  <si>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</si>
  <si>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</si>
  <si>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</si>
  <si>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</si>
  <si>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</si>
  <si>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</si>
  <si>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</si>
  <si>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</si>
  <si>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</si>
  <si>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</si>
  <si>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</si>
  <si>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</si>
  <si>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</si>
  <si>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</si>
  <si>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</si>
  <si>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</si>
  <si>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</si>
  <si>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</si>
  <si>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</si>
  <si>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</si>
  <si>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</si>
  <si>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</si>
  <si>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</si>
  <si>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</si>
  <si>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</si>
  <si>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</si>
  <si>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</si>
  <si>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</si>
  <si>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</si>
  <si>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</si>
  <si>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</si>
  <si>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</si>
  <si>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</si>
  <si>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</si>
  <si>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</si>
  <si>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</si>
  <si>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</si>
  <si>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</si>
  <si>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</si>
  <si>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</si>
  <si>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</si>
  <si>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</si>
  <si>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</si>
  <si>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</si>
  <si>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</si>
  <si>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</si>
  <si>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</si>
  <si>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</si>
  <si>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</si>
  <si>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</si>
  <si>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</si>
  <si>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</si>
  <si>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</si>
  <si>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</si>
  <si>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</si>
  <si>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</si>
  <si>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</si>
  <si>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</si>
  <si>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</si>
  <si>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</si>
  <si>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</si>
  <si>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</si>
  <si>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</si>
  <si>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</si>
  <si>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</si>
  <si>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</si>
  <si>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</si>
  <si>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</si>
  <si>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</si>
  <si>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</si>
  <si>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</si>
  <si>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</si>
  <si>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</si>
  <si>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</si>
  <si>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</si>
  <si>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</si>
  <si>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</si>
  <si>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</si>
  <si>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</si>
  <si>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</si>
  <si>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</si>
  <si>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</si>
  <si>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</si>
  <si>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</si>
  <si>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</si>
  <si>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</si>
  <si>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</si>
  <si>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</si>
  <si>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</si>
  <si>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</si>
  <si>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</si>
  <si>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</si>
  <si>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</si>
  <si>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</si>
  <si>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</si>
  <si>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</si>
  <si>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</si>
  <si>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</si>
  <si>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</si>
  <si>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</si>
  <si>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</si>
  <si>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</si>
  <si>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</si>
  <si>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</si>
  <si>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</si>
  <si>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</si>
  <si>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</si>
  <si>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</si>
  <si>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</si>
  <si>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</si>
  <si>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</si>
  <si>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</si>
  <si>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</si>
  <si>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</si>
  <si>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</si>
  <si>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</si>
  <si>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</si>
  <si>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</si>
  <si>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</si>
  <si>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</si>
  <si>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</si>
  <si>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</si>
  <si>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</si>
  <si>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</si>
  <si>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</si>
  <si>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</si>
  <si>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</si>
  <si>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</si>
  <si>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</si>
  <si>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</si>
  <si>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</si>
  <si>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</si>
  <si>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</si>
  <si>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</si>
  <si>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</si>
  <si>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</si>
  <si>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</si>
  <si>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</si>
  <si>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</si>
  <si>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</si>
  <si>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</si>
  <si>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</si>
  <si>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</si>
  <si>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</si>
  <si>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</si>
  <si>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</si>
  <si>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</si>
  <si>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</si>
  <si>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</si>
  <si>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</si>
  <si>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</si>
  <si>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</si>
  <si>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</si>
  <si>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</si>
  <si>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</si>
  <si>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</si>
  <si>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</si>
  <si>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</si>
  <si>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</si>
  <si>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</si>
  <si>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</si>
  <si>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</si>
  <si>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</si>
  <si>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</si>
  <si>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</si>
  <si>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</si>
  <si>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</si>
  <si>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</si>
  <si>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</si>
  <si>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</si>
  <si>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</si>
  <si>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</si>
  <si>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</si>
  <si>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</si>
  <si>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</si>
  <si>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</si>
  <si>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</si>
  <si>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</si>
  <si>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</si>
  <si>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</si>
  <si>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</si>
  <si>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</si>
  <si>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</si>
  <si>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</si>
  <si>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</si>
  <si>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</si>
  <si>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</si>
  <si>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</si>
  <si>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</si>
  <si>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</si>
  <si>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</si>
  <si>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</si>
  <si>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</si>
  <si>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</si>
  <si>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</si>
  <si>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</si>
  <si>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</si>
  <si>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</si>
  <si>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</si>
  <si>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</si>
  <si>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</si>
  <si>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</si>
  <si>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</si>
  <si>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</si>
  <si>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</si>
  <si>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</si>
  <si>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</si>
  <si>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</si>
  <si>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</si>
  <si>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</si>
  <si>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</si>
  <si>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</si>
  <si>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</si>
  <si>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</si>
  <si>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</si>
  <si>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</si>
  <si>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</si>
  <si>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</si>
  <si>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</si>
  <si>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</si>
  <si>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</si>
  <si>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</si>
  <si>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</si>
  <si>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</si>
  <si>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</si>
  <si>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</si>
  <si>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</si>
  <si>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</si>
  <si>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</si>
  <si>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</si>
  <si>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</si>
  <si>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</si>
  <si>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</si>
  <si>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</si>
  <si>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</si>
  <si>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</si>
  <si>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</si>
  <si>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</si>
  <si>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</si>
  <si>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</si>
  <si>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</si>
  <si>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</si>
  <si>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</si>
  <si>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</si>
  <si>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</si>
  <si>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</si>
  <si>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</si>
  <si>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</si>
  <si>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</si>
  <si>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</si>
  <si>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</si>
  <si>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</si>
  <si>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</si>
  <si>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</si>
  <si>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</si>
  <si>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</si>
  <si>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</si>
  <si>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</si>
  <si>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</si>
  <si>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</si>
  <si>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</si>
  <si>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</si>
  <si>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</si>
  <si>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</si>
  <si>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</si>
  <si>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</si>
  <si>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</si>
  <si>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</si>
  <si>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</si>
  <si>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</si>
  <si>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</si>
  <si>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</si>
  <si>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</si>
  <si>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</si>
  <si>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</si>
  <si>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</si>
  <si>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</si>
  <si>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</si>
  <si>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</si>
  <si>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</si>
  <si>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</si>
  <si>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</si>
  <si>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</si>
  <si>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</si>
  <si>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</si>
  <si>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</si>
  <si>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</si>
  <si>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</si>
  <si>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</si>
  <si>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</si>
  <si>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</si>
  <si>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</si>
  <si>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</si>
  <si>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</si>
  <si>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</si>
  <si>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</si>
  <si>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</si>
  <si>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</si>
  <si>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</si>
  <si>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</si>
  <si>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</si>
  <si>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</si>
  <si>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</si>
  <si>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</si>
  <si>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</si>
  <si>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</si>
  <si>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</si>
  <si>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</si>
  <si>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</si>
  <si>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</si>
  <si>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</si>
  <si>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</si>
  <si>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</si>
  <si>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</si>
  <si>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</si>
  <si>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</si>
  <si>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</si>
  <si>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</si>
  <si>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</si>
  <si>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</si>
  <si>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</si>
  <si>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</si>
  <si>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</si>
  <si>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</si>
  <si>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</si>
  <si>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</si>
  <si>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</si>
  <si>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</si>
  <si>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</si>
  <si>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</si>
  <si>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</si>
  <si>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</si>
  <si>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</si>
  <si>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</si>
  <si>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</si>
  <si>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</si>
  <si>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</si>
  <si>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</si>
  <si>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</si>
  <si>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</si>
  <si>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</si>
  <si>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</si>
  <si>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</si>
  <si>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</si>
  <si>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</si>
  <si>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</si>
  <si>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</si>
  <si>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</si>
  <si>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</si>
  <si>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</si>
  <si>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</si>
  <si>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</si>
  <si>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</si>
  <si>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</si>
  <si>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</si>
  <si>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</si>
  <si>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</si>
  <si>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</si>
  <si>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</si>
  <si>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</si>
  <si>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</si>
  <si>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</si>
  <si>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</si>
  <si>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</si>
  <si>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</si>
  <si>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</si>
  <si>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</si>
  <si>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</si>
  <si>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</si>
  <si>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</si>
  <si>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</si>
  <si>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</si>
  <si>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</si>
  <si>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</si>
  <si>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</si>
  <si>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</si>
  <si>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</si>
  <si>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</si>
  <si>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</si>
  <si>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</si>
  <si>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</si>
  <si>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</si>
  <si>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</si>
  <si>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</si>
  <si>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</si>
  <si>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</si>
  <si>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</si>
  <si>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</si>
  <si>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</si>
  <si>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</si>
  <si>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</si>
  <si>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</si>
  <si>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</si>
  <si>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</si>
  <si>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</si>
  <si>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</si>
  <si>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</si>
  <si>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</si>
  <si>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</si>
  <si>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</si>
  <si>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</si>
  <si>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</si>
  <si>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</si>
  <si>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</si>
  <si>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</si>
  <si>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</si>
  <si>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</si>
  <si>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</si>
  <si>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</si>
  <si>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</si>
  <si>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</si>
  <si>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</si>
  <si>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</si>
  <si>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</si>
  <si>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</si>
  <si>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</si>
  <si>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</si>
  <si>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</si>
  <si>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</si>
  <si>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</si>
  <si>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</si>
  <si>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</si>
  <si>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</si>
  <si>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</si>
  <si>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</si>
  <si>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</si>
  <si>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</si>
  <si>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</si>
  <si>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</si>
  <si>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</si>
  <si>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</si>
  <si>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</si>
  <si>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</si>
  <si>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</si>
  <si>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</si>
  <si>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</si>
  <si>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</si>
  <si>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</si>
  <si>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</si>
  <si>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</si>
  <si>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</si>
  <si>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</si>
  <si>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</si>
  <si>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</si>
  <si>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</si>
  <si>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</si>
  <si>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</si>
  <si>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</si>
  <si>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</si>
  <si>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</si>
  <si>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</si>
  <si>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</si>
  <si>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</si>
  <si>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</si>
  <si>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</si>
  <si>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</si>
  <si>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</si>
  <si>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</si>
  <si>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</si>
  <si>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</si>
  <si>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</si>
  <si>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</si>
  <si>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</si>
  <si>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</si>
  <si>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</si>
  <si>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</si>
  <si>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</si>
  <si>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</si>
  <si>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</si>
  <si>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</si>
  <si>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</si>
  <si>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</si>
  <si>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</si>
  <si>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</si>
  <si>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</si>
  <si>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</si>
  <si>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</si>
  <si>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</si>
  <si>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</si>
  <si>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</si>
  <si>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</si>
  <si>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</si>
  <si>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</si>
  <si>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</si>
  <si>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</si>
  <si>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</si>
  <si>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</si>
  <si>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</si>
  <si>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</si>
  <si>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</si>
  <si>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</si>
  <si>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</si>
  <si>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</si>
  <si>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</si>
  <si>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</si>
  <si>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</si>
  <si>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</si>
  <si>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</si>
  <si>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</si>
  <si>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</si>
  <si>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</si>
  <si>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</si>
  <si>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</si>
  <si>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</si>
  <si>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</si>
  <si>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</si>
  <si>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</si>
  <si>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</si>
  <si>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</si>
  <si>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</si>
  <si>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</si>
  <si>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</si>
  <si>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</si>
  <si>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</si>
  <si>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</si>
  <si>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</si>
  <si>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</si>
  <si>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</si>
  <si>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</si>
  <si>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</si>
  <si>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</si>
  <si>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</si>
  <si>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</si>
  <si>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</si>
  <si>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</si>
  <si>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</si>
  <si>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</si>
  <si>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</si>
  <si>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</si>
  <si>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</si>
  <si>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</si>
  <si>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</si>
  <si>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</si>
  <si>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</si>
  <si>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</si>
  <si>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</si>
  <si>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</si>
  <si>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</si>
  <si>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</si>
  <si>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</si>
  <si>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</si>
  <si>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</si>
  <si>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</si>
  <si>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</si>
  <si>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</si>
  <si>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</si>
  <si>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</si>
  <si>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</si>
  <si>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</si>
  <si>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</si>
  <si>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</si>
  <si>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</si>
  <si>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</si>
  <si>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</si>
  <si>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</si>
  <si>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</si>
  <si>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</si>
  <si>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</si>
  <si>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</si>
  <si>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</si>
  <si>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</si>
  <si>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</si>
  <si>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</si>
  <si>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</si>
  <si>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</si>
  <si>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</si>
  <si>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</si>
  <si>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</si>
  <si>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</si>
  <si>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</si>
  <si>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</si>
  <si>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</si>
  <si>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</si>
  <si>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</si>
  <si>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</si>
  <si>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</si>
  <si>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</si>
  <si>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</si>
  <si>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</si>
  <si>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</si>
  <si>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</si>
  <si>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</si>
  <si>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</si>
  <si>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</si>
  <si>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</si>
  <si>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</si>
  <si>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</si>
  <si>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</si>
  <si>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</si>
  <si>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</si>
  <si>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</si>
  <si>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</si>
  <si>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</si>
  <si>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</si>
  <si>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</si>
  <si>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</si>
  <si>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</si>
  <si>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</si>
  <si>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</si>
  <si>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</si>
  <si>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</si>
  <si>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</si>
  <si>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</si>
  <si>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</si>
  <si>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</si>
  <si>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</si>
  <si>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</si>
  <si>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</si>
  <si>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</si>
  <si>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</si>
  <si>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</si>
  <si>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</si>
  <si>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</si>
  <si>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</si>
  <si>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</si>
  <si>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</si>
  <si>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</si>
  <si>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</si>
  <si>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</si>
  <si>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</si>
  <si>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</si>
  <si>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</si>
  <si>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</si>
  <si>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</si>
  <si>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</si>
  <si>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</si>
  <si>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</si>
  <si>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</si>
  <si>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</si>
  <si>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</si>
  <si>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</si>
  <si>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</si>
  <si>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</si>
  <si>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</si>
  <si>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</si>
  <si>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</si>
  <si>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</si>
  <si>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</si>
  <si>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</si>
  <si>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</si>
  <si>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</si>
  <si>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</si>
  <si>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</si>
  <si>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</si>
  <si>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</si>
  <si>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</si>
  <si>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</si>
  <si>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</si>
  <si>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</si>
  <si>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</si>
  <si>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</si>
  <si>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</si>
  <si>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</si>
  <si>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</si>
  <si>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</si>
  <si>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</si>
  <si>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</si>
  <si>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</si>
  <si>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</si>
  <si>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</si>
  <si>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</si>
  <si>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</si>
  <si>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</si>
  <si>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</si>
  <si>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</si>
  <si>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</si>
  <si>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</si>
  <si>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</si>
  <si>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</si>
  <si>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</si>
  <si>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</si>
  <si>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</si>
  <si>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</si>
  <si>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</si>
  <si>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</si>
  <si>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</si>
  <si>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</si>
  <si>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</si>
  <si>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</si>
  <si>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</si>
  <si>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</si>
  <si>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</si>
  <si>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</si>
  <si>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</si>
  <si>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</si>
  <si>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</si>
  <si>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</si>
  <si>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</si>
  <si>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</si>
  <si>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</si>
  <si>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</si>
  <si>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</si>
  <si>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</si>
  <si>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</si>
  <si>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</si>
  <si>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</si>
  <si>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</si>
  <si>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</si>
  <si>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</si>
  <si>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</si>
  <si>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</si>
  <si>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</si>
  <si>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</si>
  <si>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</si>
  <si>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</si>
  <si>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</si>
  <si>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</si>
  <si>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</si>
  <si>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</si>
  <si>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</si>
  <si>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</si>
  <si>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</si>
  <si>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</si>
  <si>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</si>
  <si>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</si>
  <si>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</si>
  <si>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</si>
  <si>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</si>
  <si>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</si>
  <si>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</si>
  <si>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</si>
  <si>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</si>
  <si>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</si>
  <si>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</si>
  <si>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</si>
  <si>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</si>
  <si>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</si>
  <si>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</si>
  <si>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</si>
  <si>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</si>
  <si>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</si>
  <si>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</si>
  <si>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</si>
  <si>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</si>
  <si>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</si>
  <si>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</si>
  <si>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</si>
  <si>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</si>
  <si>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</si>
  <si>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</si>
  <si>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</si>
  <si>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</si>
  <si>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</si>
  <si>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</si>
  <si>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</si>
  <si>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</si>
  <si>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</si>
  <si>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</si>
  <si>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</si>
  <si>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</si>
  <si>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</si>
  <si>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</si>
  <si>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</si>
  <si>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</si>
  <si>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</si>
  <si>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</si>
  <si>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</si>
  <si>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</si>
  <si>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</si>
  <si>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</si>
  <si>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</si>
  <si>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</si>
  <si>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</si>
  <si>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</si>
  <si>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</si>
  <si>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</si>
  <si>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</si>
  <si>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</si>
  <si>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</si>
  <si>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</si>
  <si>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</si>
  <si>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</si>
  <si>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</si>
  <si>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</si>
  <si>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</si>
  <si>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</si>
  <si>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</si>
  <si>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</si>
  <si>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</si>
  <si>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</si>
  <si>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</si>
  <si>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</si>
  <si>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</si>
  <si>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</si>
  <si>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</si>
  <si>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</si>
  <si>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</si>
  <si>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</si>
  <si>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</si>
  <si>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</si>
  <si>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</si>
  <si>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</si>
  <si>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</si>
  <si>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</si>
  <si>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</si>
  <si>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</si>
  <si>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</si>
  <si>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</si>
  <si>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</si>
  <si>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</si>
  <si>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</si>
  <si>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</si>
  <si>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</si>
  <si>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</si>
  <si>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</si>
  <si>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</si>
  <si>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</si>
  <si>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</si>
  <si>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</si>
  <si>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</si>
  <si>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</si>
  <si>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</si>
  <si>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</si>
  <si>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</si>
  <si>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</si>
  <si>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</si>
  <si>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</si>
  <si>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</si>
  <si>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</si>
  <si>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</si>
  <si>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</si>
  <si>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</si>
  <si>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</si>
  <si>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</si>
  <si>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</si>
  <si>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</si>
  <si>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</si>
  <si>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</si>
  <si>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</si>
  <si>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</si>
  <si>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</si>
  <si>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</si>
  <si>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</si>
  <si>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</si>
  <si>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</si>
  <si>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</si>
  <si>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</si>
  <si>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</si>
  <si>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</si>
  <si>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</si>
  <si>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</si>
  <si>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</si>
  <si>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</si>
  <si>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</si>
  <si>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</si>
  <si>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</si>
  <si>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</si>
  <si>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</si>
  <si>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</si>
  <si>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</si>
  <si>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</si>
  <si>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</si>
  <si>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</si>
  <si>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</si>
  <si>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</si>
  <si>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</si>
  <si>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</si>
  <si>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</si>
  <si>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</si>
  <si>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</si>
  <si>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</si>
  <si>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</si>
  <si>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</si>
  <si>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</si>
  <si>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</si>
  <si>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</si>
  <si>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</si>
  <si>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</si>
  <si>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</si>
  <si>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</si>
  <si>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</si>
  <si>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</si>
  <si>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</si>
  <si>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</si>
  <si>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</si>
  <si>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</si>
  <si>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</si>
  <si>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</si>
  <si>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</si>
  <si>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</si>
  <si>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</si>
  <si>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</si>
  <si>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</si>
  <si>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</si>
  <si>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</si>
  <si>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</si>
  <si>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</si>
  <si>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</si>
  <si>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</si>
  <si>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</si>
  <si>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</si>
  <si>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</si>
  <si>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</si>
  <si>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</si>
  <si>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</si>
  <si>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</si>
  <si>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</si>
  <si>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</si>
  <si>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</si>
  <si>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</si>
  <si>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</si>
  <si>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</si>
  <si>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</si>
  <si>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</si>
  <si>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</si>
  <si>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</si>
  <si>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</si>
  <si>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</si>
  <si>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</si>
  <si>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</si>
  <si>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</si>
  <si>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</si>
  <si>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</si>
  <si>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</si>
  <si>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</si>
  <si>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</si>
  <si>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</si>
  <si>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</si>
  <si>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</si>
  <si>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</si>
  <si>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</si>
  <si>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</si>
  <si>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</si>
  <si>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</si>
  <si>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</si>
  <si>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</si>
  <si>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</si>
  <si>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</si>
  <si>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</si>
  <si>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</si>
  <si>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</si>
  <si>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</si>
  <si>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</si>
  <si>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</si>
  <si>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</si>
  <si>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</si>
  <si>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</si>
  <si>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</si>
  <si>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</si>
  <si>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</si>
  <si>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</si>
  <si>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</si>
  <si>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</si>
  <si>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</si>
  <si>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</si>
  <si>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</si>
  <si>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</si>
  <si>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</si>
  <si>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</si>
  <si>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</si>
  <si>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</si>
  <si>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</si>
  <si>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</si>
  <si>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</si>
  <si>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</si>
  <si>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</si>
  <si>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</si>
  <si>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</si>
  <si>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</si>
  <si>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</si>
  <si>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</si>
  <si>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</si>
  <si>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</si>
  <si>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</si>
  <si>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</si>
  <si>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</si>
  <si>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</si>
  <si>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</si>
  <si>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</si>
  <si>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</si>
  <si>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</si>
  <si>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</si>
  <si>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</si>
  <si>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</si>
  <si>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</si>
  <si>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</si>
  <si>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</si>
  <si>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</si>
  <si>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</si>
  <si>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</si>
  <si>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</si>
  <si>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</si>
  <si>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</si>
  <si>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</si>
  <si>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</si>
  <si>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</si>
  <si>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</si>
  <si>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</si>
  <si>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</si>
  <si>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</si>
  <si>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</si>
  <si>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</si>
  <si>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</si>
  <si>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</si>
  <si>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</si>
  <si>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</si>
  <si>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</si>
  <si>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</si>
  <si>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</si>
  <si>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</si>
  <si>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</si>
  <si>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</si>
  <si>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</si>
  <si>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</si>
  <si>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</si>
  <si>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</si>
  <si>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</si>
  <si>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</si>
  <si>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</si>
  <si>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</si>
  <si>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</si>
  <si>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</si>
  <si>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</si>
  <si>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</si>
  <si>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</si>
  <si>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</si>
  <si>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</si>
  <si>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</si>
  <si>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</si>
  <si>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</si>
  <si>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</si>
  <si>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</si>
  <si>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</si>
  <si>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</si>
  <si>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</si>
  <si>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</si>
  <si>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</si>
  <si>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</si>
  <si>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</si>
  <si>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</si>
  <si>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</si>
  <si>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</si>
  <si>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</si>
  <si>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</si>
  <si>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</si>
  <si>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</si>
  <si>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</si>
  <si>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</si>
  <si>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</si>
  <si>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</si>
  <si>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</si>
  <si>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</si>
  <si>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</si>
  <si>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</si>
  <si>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</si>
  <si>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</si>
  <si>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</si>
  <si>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</si>
  <si>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</si>
  <si>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</si>
  <si>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</si>
  <si>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</si>
  <si>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</si>
  <si>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</si>
  <si>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</si>
  <si>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</si>
  <si>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</si>
  <si>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</si>
  <si>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</si>
  <si>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</si>
  <si>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</si>
  <si>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</si>
  <si>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</si>
  <si>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</si>
  <si>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</si>
  <si>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</si>
  <si>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</si>
  <si>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</si>
  <si>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</si>
  <si>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</si>
  <si>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</si>
  <si>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</si>
  <si>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</si>
  <si>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</si>
  <si>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</si>
  <si>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</si>
  <si>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</si>
  <si>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</si>
  <si>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</si>
  <si>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</si>
  <si>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</si>
  <si>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</si>
  <si>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</si>
  <si>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</si>
  <si>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</si>
  <si>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</si>
  <si>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</si>
  <si>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</si>
  <si>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</si>
  <si>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</si>
  <si>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</si>
  <si>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</si>
  <si>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</si>
  <si>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</si>
  <si>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</si>
  <si>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</si>
  <si>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</si>
  <si>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</si>
  <si>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</si>
  <si>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</si>
  <si>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</si>
  <si>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</si>
  <si>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</si>
  <si>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</si>
  <si>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</si>
  <si>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</si>
  <si>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</si>
  <si>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</si>
  <si>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</si>
  <si>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</si>
  <si>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</si>
  <si>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</si>
  <si>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</si>
  <si>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</si>
  <si>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</si>
  <si>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</si>
  <si>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</si>
  <si>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</si>
  <si>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</si>
  <si>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</si>
  <si>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</si>
  <si>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</si>
  <si>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</si>
  <si>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</si>
  <si>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</si>
  <si>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</si>
  <si>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</si>
  <si>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</si>
  <si>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</si>
  <si>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</si>
  <si>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</si>
  <si>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</si>
  <si>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</si>
  <si>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</si>
  <si>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</si>
  <si>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</si>
  <si>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</si>
  <si>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</si>
  <si>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</si>
  <si>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</si>
  <si>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</si>
  <si>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</si>
  <si>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</si>
  <si>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</si>
  <si>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</si>
  <si>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</si>
  <si>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</si>
  <si>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</si>
  <si>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</si>
  <si>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</si>
  <si>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</si>
  <si>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</si>
  <si>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</si>
  <si>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</si>
  <si>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</si>
  <si>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</si>
  <si>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</si>
  <si>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</si>
  <si>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</si>
  <si>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</si>
  <si>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</si>
  <si>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</si>
  <si>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</si>
  <si>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</si>
  <si>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</si>
  <si>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</si>
  <si>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</si>
  <si>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</si>
  <si>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</si>
  <si>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</si>
  <si>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</si>
  <si>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</si>
  <si>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</si>
  <si>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</si>
  <si>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</si>
  <si>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</si>
  <si>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</si>
  <si>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</si>
  <si>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</si>
  <si>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</si>
  <si>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</si>
  <si>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</si>
  <si>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</si>
  <si>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</si>
  <si>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</si>
  <si>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</si>
  <si>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</si>
  <si>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</si>
  <si>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</si>
  <si>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</si>
  <si>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</si>
  <si>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</si>
  <si>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</si>
  <si>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</si>
  <si>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</si>
  <si>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</si>
  <si>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</si>
  <si>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</si>
  <si>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</si>
  <si>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</si>
  <si>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</si>
  <si>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</si>
  <si>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</si>
  <si>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</si>
  <si>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</si>
  <si>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</si>
  <si>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</si>
  <si>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</si>
  <si>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</si>
  <si>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</si>
  <si>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</si>
  <si>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</si>
  <si>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</si>
  <si>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</si>
  <si>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</si>
  <si>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</si>
  <si>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</si>
  <si>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</si>
  <si>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</si>
  <si>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</si>
  <si>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</si>
  <si>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</si>
  <si>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</si>
  <si>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</si>
  <si>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</si>
  <si>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</si>
  <si>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</si>
  <si>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</si>
  <si>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</si>
  <si>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</si>
  <si>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</si>
  <si>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</si>
  <si>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</si>
  <si>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</si>
  <si>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</si>
  <si>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</si>
  <si>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</si>
  <si>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</si>
  <si>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</si>
  <si>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</si>
  <si>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</si>
  <si>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</si>
  <si>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</si>
  <si>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</si>
  <si>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</si>
  <si>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</si>
  <si>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</si>
  <si>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</si>
  <si>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</si>
  <si>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</si>
  <si>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</si>
  <si>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</si>
  <si>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</si>
  <si>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</si>
  <si>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</si>
  <si>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</si>
  <si>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</si>
  <si>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</si>
  <si>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</si>
  <si>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</si>
  <si>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</si>
  <si>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</si>
  <si>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</si>
  <si>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</si>
  <si>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</si>
  <si>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</si>
  <si>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</si>
  <si>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</si>
  <si>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</si>
  <si>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</si>
  <si>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</si>
  <si>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</si>
  <si>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</si>
  <si>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</si>
  <si>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</si>
  <si>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</si>
  <si>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</si>
  <si>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</si>
  <si>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</si>
  <si>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</si>
  <si>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</si>
  <si>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</si>
  <si>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</si>
  <si>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</si>
  <si>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</si>
  <si>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</si>
  <si>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</si>
  <si>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</si>
  <si>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</si>
  <si>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</si>
  <si>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</si>
  <si>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</si>
  <si>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</si>
  <si>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</si>
  <si>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</si>
  <si>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</si>
  <si>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</si>
  <si>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</si>
  <si>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</si>
  <si>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</si>
  <si>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</si>
  <si>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</si>
  <si>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</si>
  <si>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</si>
  <si>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</si>
  <si>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</si>
  <si>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</si>
  <si>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</si>
  <si>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</si>
  <si>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</si>
  <si>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</si>
  <si>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</si>
  <si>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</si>
  <si>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</si>
  <si>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</si>
  <si>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</si>
  <si>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</si>
  <si>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</si>
  <si>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</si>
  <si>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</si>
  <si>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</si>
  <si>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</si>
  <si>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</si>
  <si>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</si>
  <si>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</si>
  <si>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</si>
  <si>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</si>
  <si>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</si>
  <si>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</si>
  <si>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</si>
  <si>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</si>
  <si>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</si>
  <si>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</si>
  <si>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</si>
  <si>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</si>
  <si>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</si>
  <si>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</si>
  <si>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</si>
  <si>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</si>
  <si>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</si>
  <si>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</si>
  <si>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</si>
  <si>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</si>
  <si>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</si>
  <si>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</si>
  <si>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</si>
  <si>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</si>
  <si>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</si>
  <si>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</si>
  <si>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</si>
  <si>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</si>
  <si>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</si>
  <si>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</si>
  <si>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</si>
  <si>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</si>
  <si>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</si>
  <si>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</si>
  <si>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</si>
  <si>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</si>
  <si>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</si>
  <si>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</si>
  <si>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</si>
  <si>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</si>
  <si>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</si>
  <si>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</si>
  <si>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</si>
  <si>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</si>
  <si>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</si>
  <si>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</si>
  <si>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</si>
  <si>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</si>
  <si>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</si>
  <si>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</si>
  <si>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</si>
  <si>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</si>
  <si>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</si>
  <si>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</si>
  <si>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</si>
  <si>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</si>
  <si>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</si>
  <si>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</si>
  <si>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</si>
  <si>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</si>
  <si>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</si>
  <si>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</si>
  <si>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</si>
  <si>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</si>
  <si>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</si>
  <si>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</si>
  <si>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</si>
  <si>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</si>
  <si>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</si>
  <si>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</si>
  <si>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</si>
  <si>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</si>
  <si>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</si>
  <si>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</si>
  <si>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</si>
  <si>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</si>
  <si>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</si>
  <si>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</si>
  <si>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</si>
  <si>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</si>
  <si>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3113INSTITUT ZA ANTROPOLOGIJU</t>
  </si>
  <si>
    <t>Zagreb, 14.09.2021.</t>
  </si>
  <si>
    <t>Marija Jurić</t>
  </si>
  <si>
    <t>01 5535 106  - 091 535 8387</t>
  </si>
  <si>
    <t>marija.juric@inantro.hr</t>
  </si>
  <si>
    <t>COST Akcija Integrating Neandertal LegacY</t>
  </si>
  <si>
    <t>15.10.2020.</t>
  </si>
  <si>
    <t>31.10.2021.</t>
  </si>
  <si>
    <t>Ukupna vrijednost u prvom razdoblju iznosi =758.568,75 kn. Za ostala razdoblja financijer određuje proračun projekta prema izvršenim aktivnostima.</t>
  </si>
  <si>
    <t xml:space="preserve">Janković Ivor  </t>
  </si>
  <si>
    <t xml:space="preserve">unCoVer (Horizon 2020)     </t>
  </si>
  <si>
    <t>15.11.2020.</t>
  </si>
  <si>
    <t>14.11.2022.</t>
  </si>
  <si>
    <t xml:space="preserve">Čoklo Miran  </t>
  </si>
  <si>
    <t>Cilj projekta je stvaranje međunarodne mreže istraživačkih institucija sa svrhom prikupljanja i povezivanja podataka vezanih uz COVID-19 pacijente. Projekt je financiran kroz natječaj H2020-SC1-PHE-CORONAVIRUS-2020-2</t>
  </si>
</sst>
</file>

<file path=xl/styles.xml><?xml version="1.0" encoding="utf-8"?>
<styleSheet xmlns="http://schemas.openxmlformats.org/spreadsheetml/2006/main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4" xfId="77"/>
    <cellStyle name="Normal 6" xfId="4"/>
    <cellStyle name="Obič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B996"/>
  <sheetViews>
    <sheetView showGridLines="0" topLeftCell="A16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6" t="s">
        <v>3499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6" t="s">
        <v>3500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6" t="s">
        <v>3501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6" t="s">
        <v>3502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10482481</v>
      </c>
      <c r="D14" s="161">
        <f>+D15+D16</f>
        <v>10892134</v>
      </c>
      <c r="E14" s="161">
        <f>+E15+E16</f>
        <v>9286763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10482481</v>
      </c>
      <c r="D15" s="164">
        <f>'PLAN PRIHODA I PRIMITAKA '!D67</f>
        <v>10892134</v>
      </c>
      <c r="E15" s="164">
        <f>'PLAN PRIHODA I PRIMITAKA '!D107</f>
        <v>9286763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10482481</v>
      </c>
      <c r="D17" s="168">
        <f>+D18+D19</f>
        <v>10982134</v>
      </c>
      <c r="E17" s="168">
        <f>+E18+E19</f>
        <v>9306763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10461281</v>
      </c>
      <c r="D18" s="170">
        <f>'PLAN RASHODA I IZDATAKA'!D72</f>
        <v>10980934</v>
      </c>
      <c r="E18" s="170">
        <f>'PLAN RASHODA I IZDATAKA'!D92</f>
        <v>9305563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21200</v>
      </c>
      <c r="D19" s="170">
        <f>'PLAN RASHODA I IZDATAKA'!D80</f>
        <v>1200</v>
      </c>
      <c r="E19" s="170">
        <f>'PLAN RASHODA I IZDATAKA'!D100</f>
        <v>1200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0</v>
      </c>
      <c r="D20" s="161">
        <f>+D14-D17</f>
        <v>-90000</v>
      </c>
      <c r="E20" s="161">
        <f>+E14-E17</f>
        <v>-20000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110000</v>
      </c>
      <c r="D23" s="169">
        <f>'PLAN PRIHODA I PRIMITAKA '!D45</f>
        <v>110000</v>
      </c>
      <c r="E23" s="169">
        <f>'PLAN PRIHODA I PRIMITAKA '!D85</f>
        <v>20000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-110000</v>
      </c>
      <c r="D24" s="173">
        <f>'PLAN PRIHODA I PRIMITAKA '!D47</f>
        <v>-20000</v>
      </c>
      <c r="E24" s="174">
        <f>'PLAN PRIHODA I PRIMITAKA '!D87</f>
        <v>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E4" sqref="E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08008</v>
      </c>
      <c r="B3" s="137" t="str">
        <f>IF(E3="","",VLOOKUP('Opći dio'!$C$3,'Opći dio'!$L$6:$U$137,9,FALSE))</f>
        <v>Javni instituti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8449633</v>
      </c>
      <c r="H3" s="182">
        <v>8472143</v>
      </c>
      <c r="I3" s="182">
        <v>8506763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08008</v>
      </c>
      <c r="B4" s="137" t="str">
        <f>IF(E4="","",VLOOKUP('Opći dio'!$C$3,'Opći dio'!$L$6:$U$137,9,FALSE))</f>
        <v>Javni instituti</v>
      </c>
      <c r="C4" s="184">
        <f t="shared" ref="C4:C67" si="0">IFERROR(VLOOKUP(E4,$Q$6:$T$105,3,FALSE),"")</f>
        <v>52</v>
      </c>
      <c r="D4" s="136" t="str">
        <f t="shared" ref="D4:D67" si="1">IFERROR(VLOOKUP(E4,$Q$6:$T$105,4,FALSE),"")</f>
        <v xml:space="preserve">Ostale pomoći i darovnice </v>
      </c>
      <c r="E4" s="148">
        <v>6391</v>
      </c>
      <c r="F4" s="188" t="str">
        <f t="shared" ref="F4:F67" si="2">IFERROR(VLOOKUP(E4,$Q$6:$T$105,2,FALSE),"")</f>
        <v>Tekući prijenosi između proračunskih korisnika istog proračuna</v>
      </c>
      <c r="G4" s="182">
        <v>710619</v>
      </c>
      <c r="H4" s="182">
        <v>279930</v>
      </c>
      <c r="I4" s="182">
        <v>30000</v>
      </c>
      <c r="K4" s="139" t="str">
        <f t="shared" ref="K4:K67" si="3">LEFT(E4,3)</f>
        <v>639</v>
      </c>
      <c r="L4" s="139" t="str">
        <f t="shared" ref="L4:L67" si="4">LEFT(E4,2)</f>
        <v>63</v>
      </c>
    </row>
    <row r="5" spans="1:21">
      <c r="A5" s="137" t="str">
        <f>IF(E5="","",VLOOKUP('Opći dio'!$C$3,'Opći dio'!$L$6:$U$137,10,FALSE))</f>
        <v>08008</v>
      </c>
      <c r="B5" s="137" t="str">
        <f>IF(E5="","",VLOOKUP('Opći dio'!$C$3,'Opći dio'!$L$6:$U$137,9,FALSE))</f>
        <v>Javni instituti</v>
      </c>
      <c r="C5" s="184">
        <f t="shared" si="0"/>
        <v>51</v>
      </c>
      <c r="D5" s="136" t="str">
        <f t="shared" si="1"/>
        <v xml:space="preserve">Pomoći EU </v>
      </c>
      <c r="E5" s="148">
        <v>632311700</v>
      </c>
      <c r="F5" s="188" t="str">
        <f t="shared" si="2"/>
        <v>Tekuće pomoći od institucija i tijela EU - ostalo</v>
      </c>
      <c r="G5" s="182">
        <v>74969</v>
      </c>
      <c r="H5" s="182">
        <v>112453</v>
      </c>
      <c r="I5" s="182">
        <v>0</v>
      </c>
      <c r="K5" s="139" t="str">
        <f t="shared" si="3"/>
        <v>632</v>
      </c>
      <c r="L5" s="139" t="str">
        <f t="shared" si="4"/>
        <v>63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08008</v>
      </c>
      <c r="B6" s="137" t="str">
        <f>IF(E6="","",VLOOKUP('Opći dio'!$C$3,'Opći dio'!$L$6:$U$137,9,FALSE))</f>
        <v>Javni instituti</v>
      </c>
      <c r="C6" s="184">
        <f t="shared" si="0"/>
        <v>51</v>
      </c>
      <c r="D6" s="136" t="str">
        <f t="shared" si="1"/>
        <v xml:space="preserve">Pomoći EU </v>
      </c>
      <c r="E6" s="148">
        <v>632311700</v>
      </c>
      <c r="F6" s="188" t="str">
        <f t="shared" si="2"/>
        <v>Tekuće pomoći od institucija i tijela EU - ostalo</v>
      </c>
      <c r="G6" s="182">
        <v>750000</v>
      </c>
      <c r="H6" s="182">
        <v>750000</v>
      </c>
      <c r="I6" s="182">
        <v>750000</v>
      </c>
      <c r="K6" s="139" t="str">
        <f t="shared" si="3"/>
        <v>632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08008</v>
      </c>
      <c r="B7" s="137" t="str">
        <f>IF(E7="","",VLOOKUP('Opći dio'!$C$3,'Opći dio'!$L$6:$U$137,9,FALSE))</f>
        <v>Javni instituti</v>
      </c>
      <c r="C7" s="184">
        <f t="shared" si="0"/>
        <v>61</v>
      </c>
      <c r="D7" s="136" t="str">
        <f t="shared" si="1"/>
        <v xml:space="preserve">Donacije </v>
      </c>
      <c r="E7" s="148">
        <v>663110000</v>
      </c>
      <c r="F7" s="188" t="str">
        <f t="shared" si="2"/>
        <v>Tekuće donacije od fizičkih osoba</v>
      </c>
      <c r="G7" s="182">
        <v>497260</v>
      </c>
      <c r="H7" s="182">
        <v>1277608</v>
      </c>
      <c r="I7" s="182">
        <v>0</v>
      </c>
      <c r="K7" s="139" t="str">
        <f t="shared" si="3"/>
        <v>663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/>
      </c>
      <c r="B8" s="137" t="str">
        <f>IF(E8="","",VLOOKUP('Opći dio'!$C$3,'Opći dio'!$L$6:$U$137,9,FALSE))</f>
        <v/>
      </c>
      <c r="C8" s="184" t="str">
        <f t="shared" si="0"/>
        <v/>
      </c>
      <c r="D8" s="136" t="str">
        <f t="shared" si="1"/>
        <v/>
      </c>
      <c r="E8" s="148"/>
      <c r="F8" s="188" t="str">
        <f t="shared" si="2"/>
        <v/>
      </c>
      <c r="G8" s="182"/>
      <c r="H8" s="182"/>
      <c r="I8" s="182"/>
      <c r="K8" s="139" t="str">
        <f t="shared" si="3"/>
        <v/>
      </c>
      <c r="L8" s="139" t="str">
        <f t="shared" si="4"/>
        <v/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/>
      </c>
      <c r="B9" s="137" t="str">
        <f>IF(E9="","",VLOOKUP('Opći dio'!$C$3,'Opći dio'!$L$6:$U$137,9,FALSE))</f>
        <v/>
      </c>
      <c r="C9" s="184" t="str">
        <f t="shared" si="0"/>
        <v/>
      </c>
      <c r="D9" s="136" t="str">
        <f t="shared" si="1"/>
        <v/>
      </c>
      <c r="E9" s="148"/>
      <c r="F9" s="188" t="str">
        <f t="shared" si="2"/>
        <v/>
      </c>
      <c r="G9" s="182"/>
      <c r="H9" s="182"/>
      <c r="I9" s="182"/>
      <c r="K9" s="139" t="str">
        <f t="shared" si="3"/>
        <v/>
      </c>
      <c r="L9" s="139" t="str">
        <f t="shared" si="4"/>
        <v/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Y507"/>
  <sheetViews>
    <sheetView showGridLines="0" tabSelected="1" zoomScaleNormal="100" workbookViewId="0">
      <pane ySplit="2" topLeftCell="A24" activePane="bottomLeft" state="frozen"/>
      <selection pane="bottomLeft" activeCell="C46" sqref="C46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08008</v>
      </c>
      <c r="B3" s="143" t="str">
        <f>IF(C3="","",VLOOKUP('Opći dio'!$C$3,'Opći dio'!$L$6:$U$137,9,FALSE))</f>
        <v>Javni instituti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790</v>
      </c>
      <c r="H3" s="144" t="str">
        <f>IFERROR(VLOOKUP(G3,$X$6:$Y$297,2,FALSE),"")</f>
        <v>REDOVNA DJELATNOST JAVNIH INSTITUTA</v>
      </c>
      <c r="I3" s="182">
        <v>6441000</v>
      </c>
      <c r="J3" s="182">
        <v>6460100</v>
      </c>
      <c r="K3" s="182">
        <v>6489800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08008</v>
      </c>
      <c r="B4" s="143" t="str">
        <f>IF(C4="","",VLOOKUP('Opći dio'!$C$3,'Opći dio'!$L$6:$U$137,9,FALSE))</f>
        <v>Javni instituti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183" t="s">
        <v>790</v>
      </c>
      <c r="H4" s="144" t="str">
        <f t="shared" ref="H4:H67" si="4">IFERROR(VLOOKUP(G4,$X$6:$Y$297,2,FALSE),"")</f>
        <v>REDOVNA DJELATNOST JAVNIH INSTITUTA</v>
      </c>
      <c r="I4" s="182">
        <v>1062538</v>
      </c>
      <c r="J4" s="182">
        <v>1065948</v>
      </c>
      <c r="K4" s="182">
        <v>1070868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08008</v>
      </c>
      <c r="B5" s="143" t="str">
        <f>IF(C5="","",VLOOKUP('Opći dio'!$C$3,'Opći dio'!$L$6:$U$137,9,FALSE))</f>
        <v>Javni instituti</v>
      </c>
      <c r="C5" s="149">
        <v>11</v>
      </c>
      <c r="D5" s="144" t="str">
        <f t="shared" si="2"/>
        <v>Opći prihodi i primici</v>
      </c>
      <c r="E5" s="149">
        <v>3211</v>
      </c>
      <c r="F5" s="144" t="str">
        <f t="shared" si="3"/>
        <v>Službena putovanja</v>
      </c>
      <c r="G5" s="183" t="s">
        <v>798</v>
      </c>
      <c r="H5" s="144" t="str">
        <f t="shared" si="4"/>
        <v>PROGRAMSKO FINANCIRANJE JAVNIH ZNANSTVENIH INSTITUTA</v>
      </c>
      <c r="I5" s="182">
        <v>25000</v>
      </c>
      <c r="J5" s="182">
        <v>25000</v>
      </c>
      <c r="K5" s="182">
        <v>25000</v>
      </c>
      <c r="M5" s="139" t="str">
        <f t="shared" si="5"/>
        <v>321</v>
      </c>
      <c r="N5" s="139" t="str">
        <f t="shared" si="6"/>
        <v>32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08008</v>
      </c>
      <c r="B6" s="143" t="str">
        <f>IF(C6="","",VLOOKUP('Opći dio'!$C$3,'Opći dio'!$L$6:$U$137,9,FALSE))</f>
        <v>Javni instituti</v>
      </c>
      <c r="C6" s="149">
        <v>11</v>
      </c>
      <c r="D6" s="144" t="str">
        <f t="shared" si="2"/>
        <v>Opći prihodi i primici</v>
      </c>
      <c r="E6" s="149">
        <v>3213</v>
      </c>
      <c r="F6" s="144" t="str">
        <f t="shared" si="3"/>
        <v>Stručno usavršavanje zaposlenika</v>
      </c>
      <c r="G6" s="183" t="s">
        <v>798</v>
      </c>
      <c r="H6" s="144" t="str">
        <f t="shared" si="4"/>
        <v>PROGRAMSKO FINANCIRANJE JAVNIH ZNANSTVENIH INSTITUTA</v>
      </c>
      <c r="I6" s="182">
        <v>45000</v>
      </c>
      <c r="J6" s="182">
        <v>45000</v>
      </c>
      <c r="K6" s="182">
        <v>45000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08008</v>
      </c>
      <c r="B7" s="143" t="str">
        <f>IF(C7="","",VLOOKUP('Opći dio'!$C$3,'Opći dio'!$L$6:$U$137,9,FALSE))</f>
        <v>Javni instituti</v>
      </c>
      <c r="C7" s="149">
        <v>11</v>
      </c>
      <c r="D7" s="144" t="str">
        <f t="shared" si="2"/>
        <v>Opći prihodi i primici</v>
      </c>
      <c r="E7" s="149">
        <v>3221</v>
      </c>
      <c r="F7" s="144" t="str">
        <f t="shared" si="3"/>
        <v>Uredski materijal i ostali materijalni rashodi</v>
      </c>
      <c r="G7" s="183" t="s">
        <v>798</v>
      </c>
      <c r="H7" s="144" t="str">
        <f t="shared" si="4"/>
        <v>PROGRAMSKO FINANCIRANJE JAVNIH ZNANSTVENIH INSTITUTA</v>
      </c>
      <c r="I7" s="182">
        <v>60000</v>
      </c>
      <c r="J7" s="182">
        <v>60000</v>
      </c>
      <c r="K7" s="182">
        <v>60000</v>
      </c>
      <c r="M7" s="139" t="str">
        <f t="shared" si="5"/>
        <v>322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08008</v>
      </c>
      <c r="B8" s="143" t="str">
        <f>IF(C8="","",VLOOKUP('Opći dio'!$C$3,'Opći dio'!$L$6:$U$137,9,FALSE))</f>
        <v>Javni instituti</v>
      </c>
      <c r="C8" s="149">
        <v>11</v>
      </c>
      <c r="D8" s="144" t="str">
        <f t="shared" si="2"/>
        <v>Opći prihodi i primici</v>
      </c>
      <c r="E8" s="149">
        <v>3222</v>
      </c>
      <c r="F8" s="144" t="str">
        <f t="shared" si="3"/>
        <v>Materijal i sirovine</v>
      </c>
      <c r="G8" s="183" t="s">
        <v>798</v>
      </c>
      <c r="H8" s="144" t="str">
        <f t="shared" si="4"/>
        <v>PROGRAMSKO FINANCIRANJE JAVNIH ZNANSTVENIH INSTITUTA</v>
      </c>
      <c r="I8" s="182">
        <v>35600</v>
      </c>
      <c r="J8" s="182">
        <v>35600</v>
      </c>
      <c r="K8" s="182">
        <v>35600</v>
      </c>
      <c r="M8" s="139" t="str">
        <f t="shared" si="5"/>
        <v>322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08008</v>
      </c>
      <c r="B9" s="143" t="str">
        <f>IF(C9="","",VLOOKUP('Opći dio'!$C$3,'Opći dio'!$L$6:$U$137,9,FALSE))</f>
        <v>Javni instituti</v>
      </c>
      <c r="C9" s="149">
        <v>11</v>
      </c>
      <c r="D9" s="144" t="str">
        <f t="shared" si="2"/>
        <v>Opći prihodi i primici</v>
      </c>
      <c r="E9" s="149">
        <v>3223</v>
      </c>
      <c r="F9" s="144" t="str">
        <f t="shared" si="3"/>
        <v>Energija</v>
      </c>
      <c r="G9" s="183" t="s">
        <v>798</v>
      </c>
      <c r="H9" s="144" t="str">
        <f t="shared" si="4"/>
        <v>PROGRAMSKO FINANCIRANJE JAVNIH ZNANSTVENIH INSTITUTA</v>
      </c>
      <c r="I9" s="182">
        <v>190000</v>
      </c>
      <c r="J9" s="182">
        <v>190000</v>
      </c>
      <c r="K9" s="182">
        <v>190000</v>
      </c>
      <c r="M9" s="139" t="str">
        <f t="shared" si="5"/>
        <v>322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08008</v>
      </c>
      <c r="B10" s="143" t="str">
        <f>IF(C10="","",VLOOKUP('Opći dio'!$C$3,'Opći dio'!$L$6:$U$137,9,FALSE))</f>
        <v>Javni instituti</v>
      </c>
      <c r="C10" s="149">
        <v>11</v>
      </c>
      <c r="D10" s="144" t="str">
        <f t="shared" si="2"/>
        <v>Opći prihodi i primici</v>
      </c>
      <c r="E10" s="149">
        <v>3224</v>
      </c>
      <c r="F10" s="144" t="str">
        <f t="shared" si="3"/>
        <v>Materijal i dijelovi za tekuće i investicijsko održavanje</v>
      </c>
      <c r="G10" s="183" t="s">
        <v>798</v>
      </c>
      <c r="H10" s="144" t="str">
        <f t="shared" si="4"/>
        <v>PROGRAMSKO FINANCIRANJE JAVNIH ZNANSTVENIH INSTITUTA</v>
      </c>
      <c r="I10" s="182">
        <v>10000</v>
      </c>
      <c r="J10" s="182">
        <v>10000</v>
      </c>
      <c r="K10" s="182">
        <v>10000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08008</v>
      </c>
      <c r="B11" s="143" t="str">
        <f>IF(C11="","",VLOOKUP('Opći dio'!$C$3,'Opći dio'!$L$6:$U$137,9,FALSE))</f>
        <v>Javni instituti</v>
      </c>
      <c r="C11" s="149">
        <v>11</v>
      </c>
      <c r="D11" s="144" t="str">
        <f t="shared" si="2"/>
        <v>Opći prihodi i primici</v>
      </c>
      <c r="E11" s="149">
        <v>3227</v>
      </c>
      <c r="F11" s="144" t="str">
        <f t="shared" si="3"/>
        <v>Službena, radna i zaštitna odjeća i obuća</v>
      </c>
      <c r="G11" s="183" t="s">
        <v>798</v>
      </c>
      <c r="H11" s="144" t="str">
        <f t="shared" si="4"/>
        <v>PROGRAMSKO FINANCIRANJE JAVNIH ZNANSTVENIH INSTITUTA</v>
      </c>
      <c r="I11" s="182">
        <v>5000</v>
      </c>
      <c r="J11" s="182">
        <v>5000</v>
      </c>
      <c r="K11" s="182">
        <v>5000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08008</v>
      </c>
      <c r="B12" s="143" t="str">
        <f>IF(C12="","",VLOOKUP('Opći dio'!$C$3,'Opći dio'!$L$6:$U$137,9,FALSE))</f>
        <v>Javni instituti</v>
      </c>
      <c r="C12" s="149">
        <v>11</v>
      </c>
      <c r="D12" s="144" t="str">
        <f t="shared" si="2"/>
        <v>Opći prihodi i primici</v>
      </c>
      <c r="E12" s="149">
        <v>3231</v>
      </c>
      <c r="F12" s="144" t="str">
        <f t="shared" si="3"/>
        <v>Usluge telefona, pošte i prijevoza</v>
      </c>
      <c r="G12" s="183" t="s">
        <v>798</v>
      </c>
      <c r="H12" s="144" t="str">
        <f t="shared" si="4"/>
        <v>PROGRAMSKO FINANCIRANJE JAVNIH ZNANSTVENIH INSTITUTA</v>
      </c>
      <c r="I12" s="182">
        <v>60000</v>
      </c>
      <c r="J12" s="182">
        <v>60000</v>
      </c>
      <c r="K12" s="182">
        <v>60000</v>
      </c>
      <c r="M12" s="139" t="str">
        <f t="shared" si="5"/>
        <v>323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08008</v>
      </c>
      <c r="B13" s="143" t="str">
        <f>IF(C13="","",VLOOKUP('Opći dio'!$C$3,'Opći dio'!$L$6:$U$137,9,FALSE))</f>
        <v>Javni instituti</v>
      </c>
      <c r="C13" s="149">
        <v>11</v>
      </c>
      <c r="D13" s="144" t="str">
        <f t="shared" si="2"/>
        <v>Opći prihodi i primici</v>
      </c>
      <c r="E13" s="149">
        <v>3232</v>
      </c>
      <c r="F13" s="144" t="str">
        <f t="shared" si="3"/>
        <v>Usluge tekućeg i investicijskog održavanja</v>
      </c>
      <c r="G13" s="183" t="s">
        <v>798</v>
      </c>
      <c r="H13" s="144" t="str">
        <f t="shared" si="4"/>
        <v>PROGRAMSKO FINANCIRANJE JAVNIH ZNANSTVENIH INSTITUTA</v>
      </c>
      <c r="I13" s="182">
        <v>100000</v>
      </c>
      <c r="J13" s="182">
        <v>100000</v>
      </c>
      <c r="K13" s="182">
        <v>100000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08008</v>
      </c>
      <c r="B14" s="143" t="str">
        <f>IF(C14="","",VLOOKUP('Opći dio'!$C$3,'Opći dio'!$L$6:$U$137,9,FALSE))</f>
        <v>Javni instituti</v>
      </c>
      <c r="C14" s="149">
        <v>11</v>
      </c>
      <c r="D14" s="144" t="str">
        <f t="shared" si="2"/>
        <v>Opći prihodi i primici</v>
      </c>
      <c r="E14" s="149">
        <v>3233</v>
      </c>
      <c r="F14" s="144" t="str">
        <f t="shared" si="3"/>
        <v>Usluge promidžbe i informiranja</v>
      </c>
      <c r="G14" s="183" t="s">
        <v>798</v>
      </c>
      <c r="H14" s="144" t="str">
        <f t="shared" si="4"/>
        <v>PROGRAMSKO FINANCIRANJE JAVNIH ZNANSTVENIH INSTITUTA</v>
      </c>
      <c r="I14" s="182">
        <v>10000</v>
      </c>
      <c r="J14" s="182">
        <v>10000</v>
      </c>
      <c r="K14" s="182">
        <v>10000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08008</v>
      </c>
      <c r="B15" s="143" t="str">
        <f>IF(C15="","",VLOOKUP('Opći dio'!$C$3,'Opći dio'!$L$6:$U$137,9,FALSE))</f>
        <v>Javni instituti</v>
      </c>
      <c r="C15" s="149">
        <v>11</v>
      </c>
      <c r="D15" s="144" t="str">
        <f t="shared" si="2"/>
        <v>Opći prihodi i primici</v>
      </c>
      <c r="E15" s="149">
        <v>3234</v>
      </c>
      <c r="F15" s="144" t="str">
        <f t="shared" si="3"/>
        <v>Komunalne usluge</v>
      </c>
      <c r="G15" s="183" t="s">
        <v>798</v>
      </c>
      <c r="H15" s="144" t="str">
        <f t="shared" si="4"/>
        <v>PROGRAMSKO FINANCIRANJE JAVNIH ZNANSTVENIH INSTITUTA</v>
      </c>
      <c r="I15" s="182">
        <v>120000</v>
      </c>
      <c r="J15" s="182">
        <v>120000</v>
      </c>
      <c r="K15" s="182">
        <v>120000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08008</v>
      </c>
      <c r="B16" s="143" t="str">
        <f>IF(C16="","",VLOOKUP('Opći dio'!$C$3,'Opći dio'!$L$6:$U$137,9,FALSE))</f>
        <v>Javni instituti</v>
      </c>
      <c r="C16" s="149">
        <v>11</v>
      </c>
      <c r="D16" s="144" t="str">
        <f t="shared" si="2"/>
        <v>Opći prihodi i primici</v>
      </c>
      <c r="E16" s="149">
        <v>3235</v>
      </c>
      <c r="F16" s="144" t="str">
        <f t="shared" si="3"/>
        <v>Zakupnine i najamnine</v>
      </c>
      <c r="G16" s="183" t="s">
        <v>798</v>
      </c>
      <c r="H16" s="144" t="str">
        <f t="shared" si="4"/>
        <v>PROGRAMSKO FINANCIRANJE JAVNIH ZNANSTVENIH INSTITUTA</v>
      </c>
      <c r="I16" s="182">
        <v>5000</v>
      </c>
      <c r="J16" s="182">
        <v>5000</v>
      </c>
      <c r="K16" s="182">
        <v>5000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08008</v>
      </c>
      <c r="B17" s="143" t="str">
        <f>IF(C17="","",VLOOKUP('Opći dio'!$C$3,'Opći dio'!$L$6:$U$137,9,FALSE))</f>
        <v>Javni instituti</v>
      </c>
      <c r="C17" s="149">
        <v>11</v>
      </c>
      <c r="D17" s="144" t="str">
        <f t="shared" si="2"/>
        <v>Opći prihodi i primici</v>
      </c>
      <c r="E17" s="149">
        <v>3236</v>
      </c>
      <c r="F17" s="144" t="str">
        <f t="shared" si="3"/>
        <v>Zdravstvene i veterinarske usluge</v>
      </c>
      <c r="G17" s="183" t="s">
        <v>798</v>
      </c>
      <c r="H17" s="144" t="str">
        <f t="shared" si="4"/>
        <v>PROGRAMSKO FINANCIRANJE JAVNIH ZNANSTVENIH INSTITUTA</v>
      </c>
      <c r="I17" s="182">
        <v>15000</v>
      </c>
      <c r="J17" s="182">
        <v>15000</v>
      </c>
      <c r="K17" s="182">
        <v>15000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08008</v>
      </c>
      <c r="B18" s="143" t="str">
        <f>IF(C18="","",VLOOKUP('Opći dio'!$C$3,'Opći dio'!$L$6:$U$137,9,FALSE))</f>
        <v>Javni instituti</v>
      </c>
      <c r="C18" s="149">
        <v>11</v>
      </c>
      <c r="D18" s="144" t="str">
        <f t="shared" si="2"/>
        <v>Opći prihodi i primici</v>
      </c>
      <c r="E18" s="149">
        <v>3237</v>
      </c>
      <c r="F18" s="144" t="str">
        <f t="shared" si="3"/>
        <v>Intelektualne i osobne usluge</v>
      </c>
      <c r="G18" s="183" t="s">
        <v>798</v>
      </c>
      <c r="H18" s="144" t="str">
        <f t="shared" si="4"/>
        <v>PROGRAMSKO FINANCIRANJE JAVNIH ZNANSTVENIH INSTITUTA</v>
      </c>
      <c r="I18" s="182">
        <v>48000</v>
      </c>
      <c r="J18" s="182">
        <v>48000</v>
      </c>
      <c r="K18" s="182">
        <v>48000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08008</v>
      </c>
      <c r="B19" s="143" t="str">
        <f>IF(C19="","",VLOOKUP('Opći dio'!$C$3,'Opći dio'!$L$6:$U$137,9,FALSE))</f>
        <v>Javni instituti</v>
      </c>
      <c r="C19" s="149">
        <v>11</v>
      </c>
      <c r="D19" s="144" t="str">
        <f t="shared" si="2"/>
        <v>Opći prihodi i primici</v>
      </c>
      <c r="E19" s="149">
        <v>3238</v>
      </c>
      <c r="F19" s="144" t="str">
        <f t="shared" si="3"/>
        <v>Računalne usluge</v>
      </c>
      <c r="G19" s="183" t="s">
        <v>798</v>
      </c>
      <c r="H19" s="144" t="str">
        <f t="shared" si="4"/>
        <v>PROGRAMSKO FINANCIRANJE JAVNIH ZNANSTVENIH INSTITUTA</v>
      </c>
      <c r="I19" s="182">
        <v>70000</v>
      </c>
      <c r="J19" s="182">
        <v>70000</v>
      </c>
      <c r="K19" s="182">
        <v>70000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08008</v>
      </c>
      <c r="B20" s="143" t="str">
        <f>IF(C20="","",VLOOKUP('Opći dio'!$C$3,'Opći dio'!$L$6:$U$137,9,FALSE))</f>
        <v>Javni instituti</v>
      </c>
      <c r="C20" s="149">
        <v>11</v>
      </c>
      <c r="D20" s="144" t="str">
        <f t="shared" si="2"/>
        <v>Opći prihodi i primici</v>
      </c>
      <c r="E20" s="149">
        <v>3239</v>
      </c>
      <c r="F20" s="144" t="str">
        <f t="shared" si="3"/>
        <v>Ostale usluge</v>
      </c>
      <c r="G20" s="183" t="s">
        <v>798</v>
      </c>
      <c r="H20" s="144" t="str">
        <f t="shared" si="4"/>
        <v>PROGRAMSKO FINANCIRANJE JAVNIH ZNANSTVENIH INSTITUTA</v>
      </c>
      <c r="I20" s="182">
        <v>20000</v>
      </c>
      <c r="J20" s="182">
        <v>20000</v>
      </c>
      <c r="K20" s="182">
        <v>20000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08008</v>
      </c>
      <c r="B21" s="143" t="str">
        <f>IF(C21="","",VLOOKUP('Opći dio'!$C$3,'Opći dio'!$L$6:$U$137,9,FALSE))</f>
        <v>Javni instituti</v>
      </c>
      <c r="C21" s="149">
        <v>11</v>
      </c>
      <c r="D21" s="144" t="str">
        <f t="shared" si="2"/>
        <v>Opći prihodi i primici</v>
      </c>
      <c r="E21" s="149">
        <v>3291</v>
      </c>
      <c r="F21" s="144" t="str">
        <f t="shared" si="3"/>
        <v>Naknade za rad predstavničkih i izvršnih tijela, povjerensta</v>
      </c>
      <c r="G21" s="183" t="s">
        <v>798</v>
      </c>
      <c r="H21" s="144" t="str">
        <f t="shared" si="4"/>
        <v>PROGRAMSKO FINANCIRANJE JAVNIH ZNANSTVENIH INSTITUTA</v>
      </c>
      <c r="I21" s="182">
        <v>35000</v>
      </c>
      <c r="J21" s="182">
        <v>35000</v>
      </c>
      <c r="K21" s="182">
        <v>35000</v>
      </c>
      <c r="M21" s="139" t="str">
        <f t="shared" si="5"/>
        <v>329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08008</v>
      </c>
      <c r="B22" s="143" t="str">
        <f>IF(C22="","",VLOOKUP('Opći dio'!$C$3,'Opći dio'!$L$6:$U$137,9,FALSE))</f>
        <v>Javni instituti</v>
      </c>
      <c r="C22" s="149">
        <v>11</v>
      </c>
      <c r="D22" s="144" t="str">
        <f t="shared" si="2"/>
        <v>Opći prihodi i primici</v>
      </c>
      <c r="E22" s="149">
        <v>3292</v>
      </c>
      <c r="F22" s="144" t="str">
        <f t="shared" si="3"/>
        <v>Premije osiguranja</v>
      </c>
      <c r="G22" s="183" t="s">
        <v>798</v>
      </c>
      <c r="H22" s="144" t="str">
        <f t="shared" si="4"/>
        <v>PROGRAMSKO FINANCIRANJE JAVNIH ZNANSTVENIH INSTITUTA</v>
      </c>
      <c r="I22" s="182">
        <v>60000</v>
      </c>
      <c r="J22" s="182">
        <v>60000</v>
      </c>
      <c r="K22" s="182">
        <v>60000</v>
      </c>
      <c r="M22" s="139" t="str">
        <f t="shared" si="5"/>
        <v>329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08008</v>
      </c>
      <c r="B23" s="143" t="str">
        <f>IF(C23="","",VLOOKUP('Opći dio'!$C$3,'Opći dio'!$L$6:$U$137,9,FALSE))</f>
        <v>Javni instituti</v>
      </c>
      <c r="C23" s="149">
        <v>11</v>
      </c>
      <c r="D23" s="144" t="str">
        <f t="shared" si="2"/>
        <v>Opći prihodi i primici</v>
      </c>
      <c r="E23" s="149">
        <v>3293</v>
      </c>
      <c r="F23" s="144" t="str">
        <f t="shared" si="3"/>
        <v>Reprezentacija</v>
      </c>
      <c r="G23" s="183" t="s">
        <v>798</v>
      </c>
      <c r="H23" s="144" t="str">
        <f t="shared" si="4"/>
        <v>PROGRAMSKO FINANCIRANJE JAVNIH ZNANSTVENIH INSTITUTA</v>
      </c>
      <c r="I23" s="182">
        <v>10000</v>
      </c>
      <c r="J23" s="182">
        <v>10000</v>
      </c>
      <c r="K23" s="182">
        <v>10000</v>
      </c>
      <c r="M23" s="139" t="str">
        <f t="shared" si="5"/>
        <v>329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08008</v>
      </c>
      <c r="B24" s="143" t="str">
        <f>IF(C24="","",VLOOKUP('Opći dio'!$C$3,'Opći dio'!$L$6:$U$137,9,FALSE))</f>
        <v>Javni instituti</v>
      </c>
      <c r="C24" s="149">
        <v>11</v>
      </c>
      <c r="D24" s="144" t="str">
        <f t="shared" si="2"/>
        <v>Opći prihodi i primici</v>
      </c>
      <c r="E24" s="149">
        <v>3299</v>
      </c>
      <c r="F24" s="144" t="str">
        <f t="shared" si="3"/>
        <v>Ostali nespomenuti rashodi poslovanja</v>
      </c>
      <c r="G24" s="183" t="s">
        <v>798</v>
      </c>
      <c r="H24" s="144" t="str">
        <f t="shared" si="4"/>
        <v>PROGRAMSKO FINANCIRANJE JAVNIH ZNANSTVENIH INSTITUTA</v>
      </c>
      <c r="I24" s="182">
        <v>12495</v>
      </c>
      <c r="J24" s="182">
        <v>12495</v>
      </c>
      <c r="K24" s="182">
        <v>12495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08008</v>
      </c>
      <c r="B25" s="143" t="str">
        <f>IF(C25="","",VLOOKUP('Opći dio'!$C$3,'Opći dio'!$L$6:$U$137,9,FALSE))</f>
        <v>Javni instituti</v>
      </c>
      <c r="C25" s="149">
        <v>11</v>
      </c>
      <c r="D25" s="144" t="str">
        <f t="shared" si="2"/>
        <v>Opći prihodi i primici</v>
      </c>
      <c r="E25" s="149">
        <v>3431</v>
      </c>
      <c r="F25" s="144" t="str">
        <f t="shared" si="3"/>
        <v>Bankarske usluge i usluge platnog prometa</v>
      </c>
      <c r="G25" s="183" t="s">
        <v>798</v>
      </c>
      <c r="H25" s="144" t="str">
        <f t="shared" si="4"/>
        <v>PROGRAMSKO FINANCIRANJE JAVNIH ZNANSTVENIH INSTITUTA</v>
      </c>
      <c r="I25" s="182">
        <v>10000</v>
      </c>
      <c r="J25" s="182">
        <v>10000</v>
      </c>
      <c r="K25" s="182">
        <v>10000</v>
      </c>
      <c r="M25" s="139" t="str">
        <f t="shared" si="5"/>
        <v>343</v>
      </c>
      <c r="N25" s="139" t="str">
        <f t="shared" si="6"/>
        <v>34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08008</v>
      </c>
      <c r="B26" s="143" t="str">
        <f>IF(C26="","",VLOOKUP('Opći dio'!$C$3,'Opći dio'!$L$6:$U$137,9,FALSE))</f>
        <v>Javni instituti</v>
      </c>
      <c r="C26" s="149">
        <v>52</v>
      </c>
      <c r="D26" s="144" t="str">
        <f t="shared" si="2"/>
        <v>Ostale pomoći</v>
      </c>
      <c r="E26" s="149">
        <v>3111</v>
      </c>
      <c r="F26" s="144" t="str">
        <f t="shared" si="3"/>
        <v>Plaće za redovan rad</v>
      </c>
      <c r="G26" s="183" t="s">
        <v>797</v>
      </c>
      <c r="H26" s="144" t="str">
        <f t="shared" si="4"/>
        <v>REDOVNA DJELATNOST JAVNIH INSTITUTA (IZ EVIDENCIJSKIH PRIHODA)</v>
      </c>
      <c r="I26" s="182">
        <v>338846</v>
      </c>
      <c r="J26" s="182">
        <v>50900</v>
      </c>
      <c r="K26" s="182">
        <v>0</v>
      </c>
      <c r="M26" s="139" t="str">
        <f t="shared" si="5"/>
        <v>311</v>
      </c>
      <c r="N26" s="139" t="str">
        <f t="shared" si="6"/>
        <v>31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08008</v>
      </c>
      <c r="B27" s="143" t="str">
        <f>IF(C27="","",VLOOKUP('Opći dio'!$C$3,'Opći dio'!$L$6:$U$137,9,FALSE))</f>
        <v>Javni instituti</v>
      </c>
      <c r="C27" s="149">
        <v>52</v>
      </c>
      <c r="D27" s="144" t="str">
        <f t="shared" si="2"/>
        <v>Ostale pomoći</v>
      </c>
      <c r="E27" s="149">
        <v>3211</v>
      </c>
      <c r="F27" s="144" t="str">
        <f t="shared" si="3"/>
        <v>Službena putovanja</v>
      </c>
      <c r="G27" s="183" t="s">
        <v>797</v>
      </c>
      <c r="H27" s="144" t="str">
        <f t="shared" si="4"/>
        <v>REDOVNA DJELATNOST JAVNIH INSTITUTA (IZ EVIDENCIJSKIH PRIHODA)</v>
      </c>
      <c r="I27" s="182">
        <v>122350</v>
      </c>
      <c r="J27" s="182">
        <v>74800</v>
      </c>
      <c r="K27" s="182">
        <v>0</v>
      </c>
      <c r="M27" s="139" t="str">
        <f t="shared" si="5"/>
        <v>321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08008</v>
      </c>
      <c r="B28" s="143" t="str">
        <f>IF(C28="","",VLOOKUP('Opći dio'!$C$3,'Opći dio'!$L$6:$U$137,9,FALSE))</f>
        <v>Javni instituti</v>
      </c>
      <c r="C28" s="149">
        <v>52</v>
      </c>
      <c r="D28" s="144" t="str">
        <f t="shared" si="2"/>
        <v>Ostale pomoći</v>
      </c>
      <c r="E28" s="149">
        <v>3212</v>
      </c>
      <c r="F28" s="144" t="str">
        <f t="shared" si="3"/>
        <v>Naknade za prijevoz, za rad na terenu i odvojeni život</v>
      </c>
      <c r="G28" s="183" t="s">
        <v>797</v>
      </c>
      <c r="H28" s="144" t="str">
        <f t="shared" si="4"/>
        <v>REDOVNA DJELATNOST JAVNIH INSTITUTA (IZ EVIDENCIJSKIH PRIHODA)</v>
      </c>
      <c r="I28" s="182">
        <v>77165</v>
      </c>
      <c r="J28" s="182">
        <v>56900</v>
      </c>
      <c r="K28" s="182">
        <v>0</v>
      </c>
      <c r="M28" s="139" t="str">
        <f t="shared" si="5"/>
        <v>321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08008</v>
      </c>
      <c r="B29" s="143" t="str">
        <f>IF(C29="","",VLOOKUP('Opći dio'!$C$3,'Opći dio'!$L$6:$U$137,9,FALSE))</f>
        <v>Javni instituti</v>
      </c>
      <c r="C29" s="149">
        <v>52</v>
      </c>
      <c r="D29" s="144" t="str">
        <f t="shared" si="2"/>
        <v>Ostale pomoći</v>
      </c>
      <c r="E29" s="149">
        <v>3213</v>
      </c>
      <c r="F29" s="144" t="str">
        <f t="shared" si="3"/>
        <v>Stručno usavršavanje zaposlenika</v>
      </c>
      <c r="G29" s="183" t="s">
        <v>797</v>
      </c>
      <c r="H29" s="144" t="str">
        <f t="shared" si="4"/>
        <v>REDOVNA DJELATNOST JAVNIH INSTITUTA (IZ EVIDENCIJSKIH PRIHODA)</v>
      </c>
      <c r="I29" s="182">
        <v>32000</v>
      </c>
      <c r="J29" s="182">
        <v>30000</v>
      </c>
      <c r="K29" s="182">
        <v>30000</v>
      </c>
      <c r="M29" s="139" t="str">
        <f t="shared" si="5"/>
        <v>321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08008</v>
      </c>
      <c r="B30" s="143" t="str">
        <f>IF(C30="","",VLOOKUP('Opći dio'!$C$3,'Opći dio'!$L$6:$U$137,9,FALSE))</f>
        <v>Javni instituti</v>
      </c>
      <c r="C30" s="149">
        <v>52</v>
      </c>
      <c r="D30" s="144" t="str">
        <f t="shared" si="2"/>
        <v>Ostale pomoći</v>
      </c>
      <c r="E30" s="149">
        <v>3221</v>
      </c>
      <c r="F30" s="144" t="str">
        <f t="shared" si="3"/>
        <v>Uredski materijal i ostali materijalni rashodi</v>
      </c>
      <c r="G30" s="183" t="s">
        <v>797</v>
      </c>
      <c r="H30" s="144" t="str">
        <f t="shared" si="4"/>
        <v>REDOVNA DJELATNOST JAVNIH INSTITUTA (IZ EVIDENCIJSKIH PRIHODA)</v>
      </c>
      <c r="I30" s="182">
        <v>1500</v>
      </c>
      <c r="J30" s="182">
        <v>1500</v>
      </c>
      <c r="K30" s="182">
        <v>0</v>
      </c>
      <c r="M30" s="139" t="str">
        <f t="shared" si="5"/>
        <v>322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08008</v>
      </c>
      <c r="B31" s="143" t="str">
        <f>IF(C31="","",VLOOKUP('Opći dio'!$C$3,'Opći dio'!$L$6:$U$137,9,FALSE))</f>
        <v>Javni instituti</v>
      </c>
      <c r="C31" s="149">
        <v>52</v>
      </c>
      <c r="D31" s="144" t="str">
        <f t="shared" si="2"/>
        <v>Ostale pomoći</v>
      </c>
      <c r="E31" s="149">
        <v>3222</v>
      </c>
      <c r="F31" s="144" t="str">
        <f t="shared" si="3"/>
        <v>Materijal i sirovine</v>
      </c>
      <c r="G31" s="183" t="s">
        <v>797</v>
      </c>
      <c r="H31" s="144" t="str">
        <f t="shared" si="4"/>
        <v>REDOVNA DJELATNOST JAVNIH INSTITUTA (IZ EVIDENCIJSKIH PRIHODA)</v>
      </c>
      <c r="I31" s="182">
        <v>22000</v>
      </c>
      <c r="J31" s="182">
        <v>0</v>
      </c>
      <c r="K31" s="182">
        <v>0</v>
      </c>
      <c r="M31" s="139" t="str">
        <f t="shared" si="5"/>
        <v>322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08008</v>
      </c>
      <c r="B32" s="143" t="str">
        <f>IF(C32="","",VLOOKUP('Opći dio'!$C$3,'Opći dio'!$L$6:$U$137,9,FALSE))</f>
        <v>Javni instituti</v>
      </c>
      <c r="C32" s="149">
        <v>52</v>
      </c>
      <c r="D32" s="144" t="str">
        <f t="shared" si="2"/>
        <v>Ostale pomoći</v>
      </c>
      <c r="E32" s="149">
        <v>3235</v>
      </c>
      <c r="F32" s="144" t="str">
        <f t="shared" si="3"/>
        <v>Zakupnine i najamnine</v>
      </c>
      <c r="G32" s="183" t="s">
        <v>797</v>
      </c>
      <c r="H32" s="144" t="str">
        <f t="shared" si="4"/>
        <v>REDOVNA DJELATNOST JAVNIH INSTITUTA (IZ EVIDENCIJSKIH PRIHODA)</v>
      </c>
      <c r="I32" s="182">
        <v>20000</v>
      </c>
      <c r="J32" s="182">
        <v>8000</v>
      </c>
      <c r="K32" s="182">
        <v>0</v>
      </c>
      <c r="M32" s="139" t="str">
        <f t="shared" si="5"/>
        <v>323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08008</v>
      </c>
      <c r="B33" s="143" t="str">
        <f>IF(C33="","",VLOOKUP('Opći dio'!$C$3,'Opći dio'!$L$6:$U$137,9,FALSE))</f>
        <v>Javni instituti</v>
      </c>
      <c r="C33" s="149">
        <v>52</v>
      </c>
      <c r="D33" s="144" t="str">
        <f t="shared" si="2"/>
        <v>Ostale pomoći</v>
      </c>
      <c r="E33" s="149">
        <v>3236</v>
      </c>
      <c r="F33" s="144" t="str">
        <f t="shared" si="3"/>
        <v>Zdravstvene i veterinarske usluge</v>
      </c>
      <c r="G33" s="183" t="s">
        <v>797</v>
      </c>
      <c r="H33" s="144" t="str">
        <f t="shared" si="4"/>
        <v>REDOVNA DJELATNOST JAVNIH INSTITUTA (IZ EVIDENCIJSKIH PRIHODA)</v>
      </c>
      <c r="I33" s="182">
        <v>31703</v>
      </c>
      <c r="J33" s="182">
        <v>28775</v>
      </c>
      <c r="K33" s="182">
        <v>0</v>
      </c>
      <c r="M33" s="139" t="str">
        <f t="shared" si="5"/>
        <v>323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08008</v>
      </c>
      <c r="B34" s="143" t="str">
        <f>IF(C34="","",VLOOKUP('Opći dio'!$C$3,'Opći dio'!$L$6:$U$137,9,FALSE))</f>
        <v>Javni instituti</v>
      </c>
      <c r="C34" s="149">
        <v>52</v>
      </c>
      <c r="D34" s="144" t="str">
        <f t="shared" si="2"/>
        <v>Ostale pomoći</v>
      </c>
      <c r="E34" s="149">
        <v>3237</v>
      </c>
      <c r="F34" s="144" t="str">
        <f t="shared" si="3"/>
        <v>Intelektualne i osobne usluge</v>
      </c>
      <c r="G34" s="183" t="s">
        <v>797</v>
      </c>
      <c r="H34" s="144" t="str">
        <f t="shared" si="4"/>
        <v>REDOVNA DJELATNOST JAVNIH INSTITUTA (IZ EVIDENCIJSKIH PRIHODA)</v>
      </c>
      <c r="I34" s="182">
        <v>7000</v>
      </c>
      <c r="J34" s="182">
        <v>14000</v>
      </c>
      <c r="K34" s="182">
        <v>0</v>
      </c>
      <c r="M34" s="139" t="str">
        <f t="shared" si="5"/>
        <v>323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08008</v>
      </c>
      <c r="B35" s="143" t="str">
        <f>IF(C35="","",VLOOKUP('Opći dio'!$C$3,'Opći dio'!$L$6:$U$137,9,FALSE))</f>
        <v>Javni instituti</v>
      </c>
      <c r="C35" s="149">
        <v>52</v>
      </c>
      <c r="D35" s="144" t="str">
        <f t="shared" si="2"/>
        <v>Ostale pomoći</v>
      </c>
      <c r="E35" s="149">
        <v>3239</v>
      </c>
      <c r="F35" s="144" t="str">
        <f t="shared" si="3"/>
        <v>Ostale usluge</v>
      </c>
      <c r="G35" s="183" t="s">
        <v>797</v>
      </c>
      <c r="H35" s="144" t="str">
        <f t="shared" si="4"/>
        <v>REDOVNA DJELATNOST JAVNIH INSTITUTA (IZ EVIDENCIJSKIH PRIHODA)</v>
      </c>
      <c r="I35" s="182">
        <v>25000</v>
      </c>
      <c r="J35" s="182">
        <v>0</v>
      </c>
      <c r="K35" s="182">
        <v>0</v>
      </c>
      <c r="M35" s="139" t="str">
        <f t="shared" si="5"/>
        <v>323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08008</v>
      </c>
      <c r="B36" s="143" t="str">
        <f>IF(C36="","",VLOOKUP('Opći dio'!$C$3,'Opći dio'!$L$6:$U$137,9,FALSE))</f>
        <v>Javni instituti</v>
      </c>
      <c r="C36" s="149">
        <v>52</v>
      </c>
      <c r="D36" s="144" t="str">
        <f t="shared" si="2"/>
        <v>Ostale pomoći</v>
      </c>
      <c r="E36" s="149">
        <v>3241</v>
      </c>
      <c r="F36" s="144" t="str">
        <f t="shared" si="3"/>
        <v>Naknade troškova osobama izvan radnog odnosa</v>
      </c>
      <c r="G36" s="183" t="s">
        <v>797</v>
      </c>
      <c r="H36" s="144" t="str">
        <f t="shared" si="4"/>
        <v>REDOVNA DJELATNOST JAVNIH INSTITUTA (IZ EVIDENCIJSKIH PRIHODA)</v>
      </c>
      <c r="I36" s="182">
        <v>10055</v>
      </c>
      <c r="J36" s="182">
        <v>10055</v>
      </c>
      <c r="K36" s="182">
        <v>0</v>
      </c>
      <c r="M36" s="139" t="str">
        <f t="shared" si="5"/>
        <v>324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08008</v>
      </c>
      <c r="B37" s="143" t="str">
        <f>IF(C37="","",VLOOKUP('Opći dio'!$C$3,'Opći dio'!$L$6:$U$137,9,FALSE))</f>
        <v>Javni instituti</v>
      </c>
      <c r="C37" s="149">
        <v>52</v>
      </c>
      <c r="D37" s="144" t="str">
        <f t="shared" si="2"/>
        <v>Ostale pomoći</v>
      </c>
      <c r="E37" s="149">
        <v>3293</v>
      </c>
      <c r="F37" s="144" t="str">
        <f t="shared" si="3"/>
        <v>Reprezentacija</v>
      </c>
      <c r="G37" s="183" t="s">
        <v>797</v>
      </c>
      <c r="H37" s="144" t="str">
        <f t="shared" si="4"/>
        <v>REDOVNA DJELATNOST JAVNIH INSTITUTA (IZ EVIDENCIJSKIH PRIHODA)</v>
      </c>
      <c r="I37" s="182">
        <v>3000</v>
      </c>
      <c r="J37" s="182">
        <v>5000</v>
      </c>
      <c r="K37" s="182">
        <v>0</v>
      </c>
      <c r="M37" s="139" t="str">
        <f t="shared" si="5"/>
        <v>329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08008</v>
      </c>
      <c r="B38" s="143" t="str">
        <f>IF(C38="","",VLOOKUP('Opći dio'!$C$3,'Opći dio'!$L$6:$U$137,9,FALSE))</f>
        <v>Javni instituti</v>
      </c>
      <c r="C38" s="149">
        <v>52</v>
      </c>
      <c r="D38" s="144" t="str">
        <f t="shared" si="2"/>
        <v>Ostale pomoći</v>
      </c>
      <c r="E38" s="149">
        <v>3721</v>
      </c>
      <c r="F38" s="144" t="str">
        <f t="shared" si="3"/>
        <v>Naknade građanima i kućanstvima u novcu</v>
      </c>
      <c r="G38" s="183" t="s">
        <v>797</v>
      </c>
      <c r="H38" s="144" t="str">
        <f t="shared" si="4"/>
        <v>REDOVNA DJELATNOST JAVNIH INSTITUTA (IZ EVIDENCIJSKIH PRIHODA)</v>
      </c>
      <c r="I38" s="182">
        <v>20000</v>
      </c>
      <c r="J38" s="182">
        <v>0</v>
      </c>
      <c r="K38" s="182">
        <v>0</v>
      </c>
      <c r="M38" s="139" t="str">
        <f t="shared" si="5"/>
        <v>372</v>
      </c>
      <c r="N38" s="139" t="str">
        <f t="shared" si="6"/>
        <v>37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08008</v>
      </c>
      <c r="B39" s="143" t="str">
        <f>IF(C39="","",VLOOKUP('Opći dio'!$C$3,'Opći dio'!$L$6:$U$137,9,FALSE))</f>
        <v>Javni instituti</v>
      </c>
      <c r="C39" s="149">
        <v>61</v>
      </c>
      <c r="D39" s="144" t="str">
        <f t="shared" si="2"/>
        <v>Donacije</v>
      </c>
      <c r="E39" s="149">
        <v>3111</v>
      </c>
      <c r="F39" s="144" t="str">
        <f t="shared" si="3"/>
        <v>Plaće za redovan rad</v>
      </c>
      <c r="G39" s="183" t="s">
        <v>797</v>
      </c>
      <c r="H39" s="144" t="str">
        <f t="shared" si="4"/>
        <v>REDOVNA DJELATNOST JAVNIH INSTITUTA (IZ EVIDENCIJSKIH PRIHODA)</v>
      </c>
      <c r="I39" s="182">
        <v>361884</v>
      </c>
      <c r="J39" s="182">
        <v>197167</v>
      </c>
      <c r="K39" s="182">
        <v>0</v>
      </c>
      <c r="M39" s="139" t="str">
        <f t="shared" si="5"/>
        <v>311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08008</v>
      </c>
      <c r="B40" s="143" t="str">
        <f>IF(C40="","",VLOOKUP('Opći dio'!$C$3,'Opći dio'!$L$6:$U$137,9,FALSE))</f>
        <v>Javni instituti</v>
      </c>
      <c r="C40" s="149">
        <v>61</v>
      </c>
      <c r="D40" s="144" t="str">
        <f t="shared" si="2"/>
        <v>Donacije</v>
      </c>
      <c r="E40" s="149">
        <v>3132</v>
      </c>
      <c r="F40" s="144" t="str">
        <f t="shared" si="3"/>
        <v>Doprinosi za obvezno zdravstveno osiguranje</v>
      </c>
      <c r="G40" s="183" t="s">
        <v>797</v>
      </c>
      <c r="H40" s="144" t="str">
        <f t="shared" si="4"/>
        <v>REDOVNA DJELATNOST JAVNIH INSTITUTA (IZ EVIDENCIJSKIH PRIHODA)</v>
      </c>
      <c r="I40" s="182">
        <v>43376</v>
      </c>
      <c r="J40" s="182">
        <v>23441</v>
      </c>
      <c r="K40" s="182">
        <v>0</v>
      </c>
      <c r="M40" s="139" t="str">
        <f t="shared" si="5"/>
        <v>313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08008</v>
      </c>
      <c r="B41" s="143" t="str">
        <f>IF(C41="","",VLOOKUP('Opći dio'!$C$3,'Opći dio'!$L$6:$U$137,9,FALSE))</f>
        <v>Javni instituti</v>
      </c>
      <c r="C41" s="149">
        <v>61</v>
      </c>
      <c r="D41" s="144" t="str">
        <f t="shared" si="2"/>
        <v>Donacije</v>
      </c>
      <c r="E41" s="149">
        <v>3211</v>
      </c>
      <c r="F41" s="144" t="str">
        <f t="shared" si="3"/>
        <v>Službena putovanja</v>
      </c>
      <c r="G41" s="183" t="s">
        <v>797</v>
      </c>
      <c r="H41" s="144" t="str">
        <f t="shared" si="4"/>
        <v>REDOVNA DJELATNOST JAVNIH INSTITUTA (IZ EVIDENCIJSKIH PRIHODA)</v>
      </c>
      <c r="I41" s="182">
        <v>92000</v>
      </c>
      <c r="J41" s="182">
        <v>80000</v>
      </c>
      <c r="K41" s="182">
        <v>0</v>
      </c>
      <c r="M41" s="139" t="str">
        <f t="shared" si="5"/>
        <v>321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08008</v>
      </c>
      <c r="B42" s="143" t="str">
        <f>IF(C42="","",VLOOKUP('Opći dio'!$C$3,'Opći dio'!$L$6:$U$137,9,FALSE))</f>
        <v>Javni instituti</v>
      </c>
      <c r="C42" s="149">
        <v>61</v>
      </c>
      <c r="D42" s="144" t="str">
        <f t="shared" si="2"/>
        <v>Donacije</v>
      </c>
      <c r="E42" s="149">
        <v>3222</v>
      </c>
      <c r="F42" s="144" t="str">
        <f t="shared" si="3"/>
        <v>Materijal i sirovine</v>
      </c>
      <c r="G42" s="183" t="s">
        <v>797</v>
      </c>
      <c r="H42" s="144" t="str">
        <f t="shared" si="4"/>
        <v>REDOVNA DJELATNOST JAVNIH INSTITUTA (IZ EVIDENCIJSKIH PRIHODA)</v>
      </c>
      <c r="I42" s="182">
        <v>0</v>
      </c>
      <c r="J42" s="182">
        <v>977000</v>
      </c>
      <c r="K42" s="182">
        <v>0</v>
      </c>
      <c r="M42" s="139" t="str">
        <f t="shared" si="5"/>
        <v>322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08008</v>
      </c>
      <c r="B43" s="143" t="str">
        <f>IF(C43="","",VLOOKUP('Opći dio'!$C$3,'Opći dio'!$L$6:$U$137,9,FALSE))</f>
        <v>Javni instituti</v>
      </c>
      <c r="C43" s="149">
        <v>43</v>
      </c>
      <c r="D43" s="144" t="str">
        <f t="shared" si="2"/>
        <v>Ostali prihodi za posebne namjene</v>
      </c>
      <c r="E43" s="149">
        <v>3299</v>
      </c>
      <c r="F43" s="144" t="str">
        <f t="shared" si="3"/>
        <v>Ostali nespomenuti rashodi poslovanja</v>
      </c>
      <c r="G43" s="183" t="s">
        <v>797</v>
      </c>
      <c r="H43" s="144" t="str">
        <f t="shared" si="4"/>
        <v>REDOVNA DJELATNOST JAVNIH INSTITUTA (IZ EVIDENCIJSKIH PRIHODA)</v>
      </c>
      <c r="I43" s="182">
        <v>0</v>
      </c>
      <c r="J43" s="182">
        <v>90000</v>
      </c>
      <c r="K43" s="182">
        <v>20000</v>
      </c>
      <c r="M43" s="139" t="str">
        <f t="shared" si="5"/>
        <v>329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/>
      </c>
      <c r="B44" s="143" t="str">
        <f>IF(C44="","",VLOOKUP('Opći dio'!$C$3,'Opći dio'!$L$6:$U$137,9,FALSE))</f>
        <v/>
      </c>
      <c r="C44" s="149"/>
      <c r="D44" s="144" t="str">
        <f t="shared" si="2"/>
        <v/>
      </c>
      <c r="E44" s="149"/>
      <c r="F44" s="144" t="str">
        <f t="shared" si="3"/>
        <v/>
      </c>
      <c r="G44" s="183"/>
      <c r="H44" s="144" t="str">
        <f t="shared" si="4"/>
        <v/>
      </c>
      <c r="I44" s="182"/>
      <c r="J44" s="182"/>
      <c r="K44" s="182"/>
      <c r="M44" s="139" t="str">
        <f t="shared" si="5"/>
        <v/>
      </c>
      <c r="N44" s="139" t="str">
        <f t="shared" si="6"/>
        <v/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/>
      </c>
      <c r="B45" s="143" t="str">
        <f>IF(C45="","",VLOOKUP('Opći dio'!$C$3,'Opći dio'!$L$6:$U$137,9,FALSE))</f>
        <v/>
      </c>
      <c r="C45" s="149"/>
      <c r="D45" s="144" t="str">
        <f t="shared" si="2"/>
        <v/>
      </c>
      <c r="E45" s="149"/>
      <c r="F45" s="144" t="str">
        <f t="shared" si="3"/>
        <v/>
      </c>
      <c r="G45" s="183"/>
      <c r="H45" s="144" t="str">
        <f t="shared" si="4"/>
        <v/>
      </c>
      <c r="I45" s="182"/>
      <c r="J45" s="182"/>
      <c r="K45" s="182"/>
      <c r="M45" s="139" t="str">
        <f t="shared" si="5"/>
        <v/>
      </c>
      <c r="N45" s="139" t="str">
        <f t="shared" si="6"/>
        <v/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/>
      </c>
      <c r="B46" s="143" t="str">
        <f>IF(C46="","",VLOOKUP('Opći dio'!$C$3,'Opći dio'!$L$6:$U$137,9,FALSE))</f>
        <v/>
      </c>
      <c r="C46" s="149"/>
      <c r="D46" s="144" t="str">
        <f t="shared" si="2"/>
        <v/>
      </c>
      <c r="E46" s="149"/>
      <c r="F46" s="144" t="str">
        <f t="shared" si="3"/>
        <v/>
      </c>
      <c r="G46" s="183"/>
      <c r="H46" s="144" t="str">
        <f t="shared" si="4"/>
        <v/>
      </c>
      <c r="I46" s="182"/>
      <c r="J46" s="182"/>
      <c r="K46" s="182"/>
      <c r="M46" s="139" t="str">
        <f t="shared" si="5"/>
        <v/>
      </c>
      <c r="N46" s="139" t="str">
        <f t="shared" si="6"/>
        <v/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/>
      </c>
      <c r="B47" s="143" t="str">
        <f>IF(C47="","",VLOOKUP('Opći dio'!$C$3,'Opći dio'!$L$6:$U$137,9,FALSE))</f>
        <v/>
      </c>
      <c r="C47" s="149"/>
      <c r="D47" s="144" t="str">
        <f t="shared" si="2"/>
        <v/>
      </c>
      <c r="E47" s="149"/>
      <c r="F47" s="144" t="str">
        <f t="shared" si="3"/>
        <v/>
      </c>
      <c r="G47" s="183"/>
      <c r="H47" s="144" t="str">
        <f t="shared" si="4"/>
        <v/>
      </c>
      <c r="I47" s="182"/>
      <c r="J47" s="182"/>
      <c r="K47" s="182"/>
      <c r="M47" s="139" t="str">
        <f t="shared" si="5"/>
        <v/>
      </c>
      <c r="N47" s="139" t="str">
        <f t="shared" si="6"/>
        <v/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/>
      </c>
      <c r="B48" s="143" t="str">
        <f>IF(C48="","",VLOOKUP('Opći dio'!$C$3,'Opći dio'!$L$6:$U$137,9,FALSE))</f>
        <v/>
      </c>
      <c r="C48" s="149"/>
      <c r="D48" s="144" t="str">
        <f t="shared" si="2"/>
        <v/>
      </c>
      <c r="E48" s="149"/>
      <c r="F48" s="144" t="str">
        <f t="shared" si="3"/>
        <v/>
      </c>
      <c r="G48" s="183"/>
      <c r="H48" s="144" t="str">
        <f t="shared" si="4"/>
        <v/>
      </c>
      <c r="I48" s="182"/>
      <c r="J48" s="182"/>
      <c r="K48" s="182"/>
      <c r="M48" s="139" t="str">
        <f t="shared" si="5"/>
        <v/>
      </c>
      <c r="N48" s="139" t="str">
        <f t="shared" si="6"/>
        <v/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/>
      </c>
      <c r="B49" s="143" t="str">
        <f>IF(C49="","",VLOOKUP('Opći dio'!$C$3,'Opći dio'!$L$6:$U$137,9,FALSE))</f>
        <v/>
      </c>
      <c r="C49" s="149"/>
      <c r="D49" s="144" t="str">
        <f t="shared" si="2"/>
        <v/>
      </c>
      <c r="E49" s="149"/>
      <c r="F49" s="144" t="str">
        <f t="shared" si="3"/>
        <v/>
      </c>
      <c r="G49" s="183"/>
      <c r="H49" s="144" t="str">
        <f t="shared" si="4"/>
        <v/>
      </c>
      <c r="I49" s="182"/>
      <c r="J49" s="182"/>
      <c r="K49" s="182"/>
      <c r="M49" s="139" t="str">
        <f t="shared" si="5"/>
        <v/>
      </c>
      <c r="N49" s="139" t="str">
        <f t="shared" si="6"/>
        <v/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/>
      </c>
      <c r="B50" s="143" t="str">
        <f>IF(C50="","",VLOOKUP('Opći dio'!$C$3,'Opći dio'!$L$6:$U$137,9,FALSE))</f>
        <v/>
      </c>
      <c r="C50" s="149"/>
      <c r="D50" s="144" t="str">
        <f t="shared" si="2"/>
        <v/>
      </c>
      <c r="E50" s="149"/>
      <c r="F50" s="144" t="str">
        <f t="shared" si="3"/>
        <v/>
      </c>
      <c r="G50" s="183"/>
      <c r="H50" s="144" t="str">
        <f t="shared" si="4"/>
        <v/>
      </c>
      <c r="I50" s="182"/>
      <c r="J50" s="182"/>
      <c r="K50" s="182"/>
      <c r="M50" s="139" t="str">
        <f t="shared" si="5"/>
        <v/>
      </c>
      <c r="N50" s="139" t="str">
        <f t="shared" si="6"/>
        <v/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/>
      </c>
      <c r="B51" s="143" t="str">
        <f>IF(C51="","",VLOOKUP('Opći dio'!$C$3,'Opći dio'!$L$6:$U$137,9,FALSE))</f>
        <v/>
      </c>
      <c r="C51" s="149"/>
      <c r="D51" s="144" t="str">
        <f t="shared" si="2"/>
        <v/>
      </c>
      <c r="E51" s="149"/>
      <c r="F51" s="144" t="str">
        <f t="shared" si="3"/>
        <v/>
      </c>
      <c r="G51" s="183"/>
      <c r="H51" s="144" t="str">
        <f t="shared" si="4"/>
        <v/>
      </c>
      <c r="I51" s="182"/>
      <c r="J51" s="182"/>
      <c r="K51" s="182"/>
      <c r="M51" s="139" t="str">
        <f t="shared" si="5"/>
        <v/>
      </c>
      <c r="N51" s="139" t="str">
        <f t="shared" si="6"/>
        <v/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/>
      </c>
      <c r="B52" s="143" t="str">
        <f>IF(C52="","",VLOOKUP('Opći dio'!$C$3,'Opći dio'!$L$6:$U$137,9,FALSE))</f>
        <v/>
      </c>
      <c r="C52" s="149"/>
      <c r="D52" s="144" t="str">
        <f t="shared" si="2"/>
        <v/>
      </c>
      <c r="E52" s="149"/>
      <c r="F52" s="144" t="str">
        <f t="shared" si="3"/>
        <v/>
      </c>
      <c r="G52" s="183"/>
      <c r="H52" s="144" t="str">
        <f t="shared" si="4"/>
        <v/>
      </c>
      <c r="I52" s="182"/>
      <c r="J52" s="182"/>
      <c r="K52" s="182"/>
      <c r="M52" s="139" t="str">
        <f t="shared" si="5"/>
        <v/>
      </c>
      <c r="N52" s="139" t="str">
        <f t="shared" si="6"/>
        <v/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/>
      </c>
      <c r="B53" s="143" t="str">
        <f>IF(C53="","",VLOOKUP('Opći dio'!$C$3,'Opći dio'!$L$6:$U$137,9,FALSE))</f>
        <v/>
      </c>
      <c r="C53" s="149"/>
      <c r="D53" s="144" t="str">
        <f t="shared" si="2"/>
        <v/>
      </c>
      <c r="E53" s="149"/>
      <c r="F53" s="144" t="str">
        <f t="shared" si="3"/>
        <v/>
      </c>
      <c r="G53" s="183"/>
      <c r="H53" s="144" t="str">
        <f t="shared" si="4"/>
        <v/>
      </c>
      <c r="I53" s="182"/>
      <c r="J53" s="182"/>
      <c r="K53" s="182"/>
      <c r="M53" s="139" t="str">
        <f t="shared" si="5"/>
        <v/>
      </c>
      <c r="N53" s="139" t="str">
        <f t="shared" si="6"/>
        <v/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/>
      </c>
      <c r="B55" s="143" t="str">
        <f>IF(C55="","",VLOOKUP('Opći dio'!$C$3,'Opći dio'!$L$6:$U$137,9,FALSE))</f>
        <v/>
      </c>
      <c r="C55" s="149"/>
      <c r="D55" s="144" t="str">
        <f t="shared" si="2"/>
        <v/>
      </c>
      <c r="E55" s="149"/>
      <c r="F55" s="144" t="str">
        <f t="shared" si="3"/>
        <v/>
      </c>
      <c r="G55" s="183"/>
      <c r="H55" s="144" t="str">
        <f t="shared" si="4"/>
        <v/>
      </c>
      <c r="I55" s="182"/>
      <c r="J55" s="182"/>
      <c r="K55" s="182"/>
      <c r="M55" s="139" t="str">
        <f t="shared" si="5"/>
        <v/>
      </c>
      <c r="N55" s="139" t="str">
        <f t="shared" si="6"/>
        <v/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/>
      </c>
      <c r="B56" s="143" t="str">
        <f>IF(C56="","",VLOOKUP('Opći dio'!$C$3,'Opći dio'!$L$6:$U$137,9,FALSE))</f>
        <v/>
      </c>
      <c r="C56" s="149"/>
      <c r="D56" s="144" t="str">
        <f t="shared" si="2"/>
        <v/>
      </c>
      <c r="E56" s="149"/>
      <c r="F56" s="144" t="str">
        <f t="shared" si="3"/>
        <v/>
      </c>
      <c r="G56" s="183"/>
      <c r="H56" s="144" t="str">
        <f t="shared" si="4"/>
        <v/>
      </c>
      <c r="I56" s="182"/>
      <c r="J56" s="182"/>
      <c r="K56" s="182"/>
      <c r="M56" s="139" t="str">
        <f t="shared" si="5"/>
        <v/>
      </c>
      <c r="N56" s="139" t="str">
        <f t="shared" si="6"/>
        <v/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/>
      </c>
      <c r="B57" s="143" t="str">
        <f>IF(C57="","",VLOOKUP('Opći dio'!$C$3,'Opći dio'!$L$6:$U$137,9,FALSE))</f>
        <v/>
      </c>
      <c r="C57" s="149"/>
      <c r="D57" s="144" t="str">
        <f t="shared" si="2"/>
        <v/>
      </c>
      <c r="E57" s="149"/>
      <c r="F57" s="144" t="str">
        <f t="shared" si="3"/>
        <v/>
      </c>
      <c r="G57" s="183"/>
      <c r="H57" s="144" t="str">
        <f t="shared" si="4"/>
        <v/>
      </c>
      <c r="I57" s="182"/>
      <c r="J57" s="182"/>
      <c r="K57" s="182"/>
      <c r="M57" s="139" t="str">
        <f t="shared" si="5"/>
        <v/>
      </c>
      <c r="N57" s="139" t="str">
        <f t="shared" si="6"/>
        <v/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/>
      </c>
      <c r="B58" s="143" t="str">
        <f>IF(C58="","",VLOOKUP('Opći dio'!$C$3,'Opći dio'!$L$6:$U$137,9,FALSE))</f>
        <v/>
      </c>
      <c r="C58" s="149"/>
      <c r="D58" s="144" t="str">
        <f t="shared" si="2"/>
        <v/>
      </c>
      <c r="E58" s="149"/>
      <c r="F58" s="144" t="str">
        <f t="shared" si="3"/>
        <v/>
      </c>
      <c r="G58" s="183"/>
      <c r="H58" s="144" t="str">
        <f t="shared" si="4"/>
        <v/>
      </c>
      <c r="I58" s="182"/>
      <c r="J58" s="182"/>
      <c r="K58" s="182"/>
      <c r="M58" s="139" t="str">
        <f t="shared" si="5"/>
        <v/>
      </c>
      <c r="N58" s="139" t="str">
        <f t="shared" si="6"/>
        <v/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2"/>
        <v/>
      </c>
      <c r="E59" s="149"/>
      <c r="F59" s="144" t="str">
        <f t="shared" si="3"/>
        <v/>
      </c>
      <c r="G59" s="183"/>
      <c r="H59" s="144" t="str">
        <f t="shared" si="4"/>
        <v/>
      </c>
      <c r="I59" s="182"/>
      <c r="J59" s="182"/>
      <c r="K59" s="182"/>
      <c r="M59" s="139" t="str">
        <f t="shared" si="5"/>
        <v/>
      </c>
      <c r="N59" s="139" t="str">
        <f t="shared" si="6"/>
        <v/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/>
      </c>
      <c r="B60" s="143" t="str">
        <f>IF(C60="","",VLOOKUP('Opći dio'!$C$3,'Opći dio'!$L$6:$U$137,9,FALSE))</f>
        <v/>
      </c>
      <c r="C60" s="149"/>
      <c r="D60" s="144" t="str">
        <f t="shared" si="2"/>
        <v/>
      </c>
      <c r="E60" s="149"/>
      <c r="F60" s="144" t="str">
        <f t="shared" si="3"/>
        <v/>
      </c>
      <c r="G60" s="183"/>
      <c r="H60" s="144" t="str">
        <f t="shared" si="4"/>
        <v/>
      </c>
      <c r="I60" s="182"/>
      <c r="J60" s="182"/>
      <c r="K60" s="182"/>
      <c r="M60" s="139" t="str">
        <f t="shared" si="5"/>
        <v/>
      </c>
      <c r="N60" s="139" t="str">
        <f t="shared" si="6"/>
        <v/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/>
      </c>
      <c r="B61" s="143" t="str">
        <f>IF(C61="","",VLOOKUP('Opći dio'!$C$3,'Opći dio'!$L$6:$U$137,9,FALSE))</f>
        <v/>
      </c>
      <c r="C61" s="149"/>
      <c r="D61" s="144" t="str">
        <f t="shared" si="2"/>
        <v/>
      </c>
      <c r="E61" s="149"/>
      <c r="F61" s="144" t="str">
        <f t="shared" si="3"/>
        <v/>
      </c>
      <c r="G61" s="183"/>
      <c r="H61" s="144" t="str">
        <f t="shared" si="4"/>
        <v/>
      </c>
      <c r="I61" s="182"/>
      <c r="J61" s="182"/>
      <c r="K61" s="182"/>
      <c r="M61" s="139" t="str">
        <f t="shared" si="5"/>
        <v/>
      </c>
      <c r="N61" s="139" t="str">
        <f t="shared" si="6"/>
        <v/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16" sqref="A16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51</v>
      </c>
      <c r="B3" s="144" t="str">
        <f t="shared" ref="B3" si="0">IFERROR(VLOOKUP(A3,$R$6:$S$23,2,FALSE),"")</f>
        <v>Pomoći EU</v>
      </c>
      <c r="C3" s="149">
        <v>3211</v>
      </c>
      <c r="D3" s="144" t="str">
        <f>IFERROR(VLOOKUP(C3,$U$5:$W$129,2,FALSE),"")</f>
        <v>Službena putovanja</v>
      </c>
      <c r="E3" s="183" t="s">
        <v>801</v>
      </c>
      <c r="F3" s="144" t="str">
        <f>IFERROR(VLOOKUP(E3,$AA$6:$AB$1018,2,FALSE),"")</f>
        <v>NOVI PODPROJEKT</v>
      </c>
      <c r="G3" s="182">
        <v>633350</v>
      </c>
      <c r="H3" s="182">
        <v>633350</v>
      </c>
      <c r="I3" s="182">
        <v>633350</v>
      </c>
      <c r="J3" s="198" t="s">
        <v>3503</v>
      </c>
      <c r="K3" s="197" t="s">
        <v>3504</v>
      </c>
      <c r="L3" s="197" t="s">
        <v>3505</v>
      </c>
      <c r="M3" s="198" t="s">
        <v>3507</v>
      </c>
      <c r="N3" s="198" t="s">
        <v>3506</v>
      </c>
      <c r="P3" s="139" t="str">
        <f>LEFT(C3,3)</f>
        <v>321</v>
      </c>
      <c r="Q3" s="139" t="str">
        <f>LEFT(C3,2)</f>
        <v>32</v>
      </c>
    </row>
    <row r="4" spans="1:28">
      <c r="A4" s="149">
        <v>51</v>
      </c>
      <c r="B4" s="144" t="str">
        <f t="shared" ref="B4:B67" si="1">IFERROR(VLOOKUP(A4,$R$6:$S$23,2,FALSE),"")</f>
        <v>Pomoći EU</v>
      </c>
      <c r="C4" s="149">
        <v>3233</v>
      </c>
      <c r="D4" s="144" t="str">
        <f t="shared" ref="D4:D67" si="2">IFERROR(VLOOKUP(C4,$U$5:$W$129,2,FALSE),"")</f>
        <v>Usluge promidžbe i informiranja</v>
      </c>
      <c r="E4" s="183" t="s">
        <v>801</v>
      </c>
      <c r="F4" s="144" t="str">
        <f t="shared" ref="F4:F67" si="3">IFERROR(VLOOKUP(E4,$AA$6:$AB$1018,2,FALSE),"")</f>
        <v>NOVI PODPROJEKT</v>
      </c>
      <c r="G4" s="182">
        <v>3000</v>
      </c>
      <c r="H4" s="182">
        <v>3000</v>
      </c>
      <c r="I4" s="182">
        <v>3000</v>
      </c>
      <c r="J4" s="198" t="s">
        <v>3503</v>
      </c>
      <c r="K4" s="197" t="s">
        <v>3504</v>
      </c>
      <c r="L4" s="197" t="s">
        <v>3505</v>
      </c>
      <c r="M4" s="198" t="s">
        <v>3507</v>
      </c>
      <c r="N4" s="198" t="s">
        <v>3506</v>
      </c>
      <c r="P4" s="139" t="str">
        <f t="shared" ref="P4:P67" si="4">LEFT(C4,3)</f>
        <v>323</v>
      </c>
      <c r="Q4" s="139" t="str">
        <f t="shared" ref="Q4:Q67" si="5">LEFT(C4,2)</f>
        <v>32</v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>
        <v>3235</v>
      </c>
      <c r="D5" s="144" t="str">
        <f t="shared" si="2"/>
        <v>Zakupnine i najamnine</v>
      </c>
      <c r="E5" s="183" t="s">
        <v>801</v>
      </c>
      <c r="F5" s="144" t="str">
        <f t="shared" si="3"/>
        <v>NOVI PODPROJEKT</v>
      </c>
      <c r="G5" s="182">
        <v>4800</v>
      </c>
      <c r="H5" s="182">
        <v>4800</v>
      </c>
      <c r="I5" s="182">
        <v>4800</v>
      </c>
      <c r="J5" s="198" t="s">
        <v>3503</v>
      </c>
      <c r="K5" s="197" t="s">
        <v>3504</v>
      </c>
      <c r="L5" s="197" t="s">
        <v>3505</v>
      </c>
      <c r="M5" s="198" t="s">
        <v>3507</v>
      </c>
      <c r="N5" s="198" t="s">
        <v>3506</v>
      </c>
      <c r="P5" s="139" t="str">
        <f t="shared" si="4"/>
        <v>323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1"/>
        <v>Pomoći EU</v>
      </c>
      <c r="C6" s="149">
        <v>3237</v>
      </c>
      <c r="D6" s="144" t="str">
        <f t="shared" si="2"/>
        <v>Intelektualne i osobne usluge</v>
      </c>
      <c r="E6" s="183" t="s">
        <v>801</v>
      </c>
      <c r="F6" s="144" t="str">
        <f t="shared" si="3"/>
        <v>NOVI PODPROJEKT</v>
      </c>
      <c r="G6" s="182">
        <v>5000</v>
      </c>
      <c r="H6" s="182">
        <v>5000</v>
      </c>
      <c r="I6" s="182">
        <v>5000</v>
      </c>
      <c r="J6" s="198" t="s">
        <v>3503</v>
      </c>
      <c r="K6" s="197" t="s">
        <v>3504</v>
      </c>
      <c r="L6" s="197" t="s">
        <v>3505</v>
      </c>
      <c r="M6" s="198" t="s">
        <v>3507</v>
      </c>
      <c r="N6" s="198" t="s">
        <v>3506</v>
      </c>
      <c r="P6" s="139" t="str">
        <f t="shared" si="4"/>
        <v>323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1"/>
        <v>Pomoći EU</v>
      </c>
      <c r="C7" s="149">
        <v>3431</v>
      </c>
      <c r="D7" s="144" t="str">
        <f t="shared" si="2"/>
        <v>Bankarske usluge i usluge platnog prometa</v>
      </c>
      <c r="E7" s="183" t="s">
        <v>801</v>
      </c>
      <c r="F7" s="144" t="str">
        <f t="shared" si="3"/>
        <v>NOVI PODPROJEKT</v>
      </c>
      <c r="G7" s="182">
        <v>1400</v>
      </c>
      <c r="H7" s="182">
        <v>1400</v>
      </c>
      <c r="I7" s="182">
        <v>1400</v>
      </c>
      <c r="J7" s="198" t="s">
        <v>3503</v>
      </c>
      <c r="K7" s="197" t="s">
        <v>3504</v>
      </c>
      <c r="L7" s="197" t="s">
        <v>3505</v>
      </c>
      <c r="M7" s="198" t="s">
        <v>3507</v>
      </c>
      <c r="N7" s="198" t="s">
        <v>3506</v>
      </c>
      <c r="P7" s="139" t="str">
        <f t="shared" si="4"/>
        <v>343</v>
      </c>
      <c r="Q7" s="139" t="str">
        <f t="shared" si="5"/>
        <v>34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51</v>
      </c>
      <c r="B8" s="144" t="str">
        <f t="shared" si="1"/>
        <v>Pomoći EU</v>
      </c>
      <c r="C8" s="149">
        <v>3721</v>
      </c>
      <c r="D8" s="144" t="str">
        <f t="shared" si="2"/>
        <v>Naknade građanima i kućanstvima u novcu</v>
      </c>
      <c r="E8" s="183" t="s">
        <v>801</v>
      </c>
      <c r="F8" s="144" t="str">
        <f t="shared" si="3"/>
        <v>NOVI PODPROJEKT</v>
      </c>
      <c r="G8" s="182">
        <v>101250</v>
      </c>
      <c r="H8" s="182">
        <v>101250</v>
      </c>
      <c r="I8" s="182">
        <v>101250</v>
      </c>
      <c r="J8" s="198" t="s">
        <v>3503</v>
      </c>
      <c r="K8" s="197" t="s">
        <v>3504</v>
      </c>
      <c r="L8" s="197" t="s">
        <v>3505</v>
      </c>
      <c r="M8" s="198" t="s">
        <v>3507</v>
      </c>
      <c r="N8" s="198" t="s">
        <v>3506</v>
      </c>
      <c r="P8" s="139" t="str">
        <f t="shared" si="4"/>
        <v>372</v>
      </c>
      <c r="Q8" s="139" t="str">
        <f t="shared" si="5"/>
        <v>37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51</v>
      </c>
      <c r="B9" s="144" t="str">
        <f t="shared" si="1"/>
        <v>Pomoći EU</v>
      </c>
      <c r="C9" s="149">
        <v>4222</v>
      </c>
      <c r="D9" s="144" t="str">
        <f t="shared" si="2"/>
        <v>Komunikacijska oprema</v>
      </c>
      <c r="E9" s="183" t="s">
        <v>801</v>
      </c>
      <c r="F9" s="144" t="str">
        <f t="shared" si="3"/>
        <v>NOVI PODPROJEKT</v>
      </c>
      <c r="G9" s="182">
        <v>1200</v>
      </c>
      <c r="H9" s="182">
        <v>1200</v>
      </c>
      <c r="I9" s="182">
        <v>1200</v>
      </c>
      <c r="J9" s="198" t="s">
        <v>3503</v>
      </c>
      <c r="K9" s="197" t="s">
        <v>3504</v>
      </c>
      <c r="L9" s="197" t="s">
        <v>3505</v>
      </c>
      <c r="M9" s="198" t="s">
        <v>3507</v>
      </c>
      <c r="N9" s="198" t="s">
        <v>3506</v>
      </c>
      <c r="P9" s="139" t="str">
        <f t="shared" si="4"/>
        <v>422</v>
      </c>
      <c r="Q9" s="139" t="str">
        <f t="shared" si="5"/>
        <v>42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51</v>
      </c>
      <c r="B10" s="144" t="str">
        <f t="shared" si="1"/>
        <v>Pomoći EU</v>
      </c>
      <c r="C10" s="149">
        <v>3211</v>
      </c>
      <c r="D10" s="144" t="str">
        <f t="shared" si="2"/>
        <v>Službena putovanja</v>
      </c>
      <c r="E10" s="183" t="s">
        <v>801</v>
      </c>
      <c r="F10" s="144" t="str">
        <f t="shared" si="3"/>
        <v>NOVI PODPROJEKT</v>
      </c>
      <c r="G10" s="182">
        <v>2000</v>
      </c>
      <c r="H10" s="182">
        <v>4000</v>
      </c>
      <c r="I10" s="182">
        <v>0</v>
      </c>
      <c r="J10" s="198" t="s">
        <v>3508</v>
      </c>
      <c r="K10" s="197" t="s">
        <v>3509</v>
      </c>
      <c r="L10" s="197" t="s">
        <v>3510</v>
      </c>
      <c r="M10" s="198" t="s">
        <v>3511</v>
      </c>
      <c r="N10" s="198" t="s">
        <v>3512</v>
      </c>
      <c r="P10" s="139" t="str">
        <f t="shared" si="4"/>
        <v>321</v>
      </c>
      <c r="Q10" s="139" t="str">
        <f t="shared" si="5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51</v>
      </c>
      <c r="B11" s="144" t="str">
        <f t="shared" si="1"/>
        <v>Pomoći EU</v>
      </c>
      <c r="C11" s="149">
        <v>3213</v>
      </c>
      <c r="D11" s="144" t="str">
        <f t="shared" si="2"/>
        <v>Stručno usavršavanje zaposlenika</v>
      </c>
      <c r="E11" s="183" t="s">
        <v>801</v>
      </c>
      <c r="F11" s="144" t="str">
        <f t="shared" si="3"/>
        <v>NOVI PODPROJEKT</v>
      </c>
      <c r="G11" s="182">
        <v>22000</v>
      </c>
      <c r="H11" s="182">
        <v>20000</v>
      </c>
      <c r="I11" s="182">
        <v>0</v>
      </c>
      <c r="J11" s="198" t="s">
        <v>3508</v>
      </c>
      <c r="K11" s="197" t="s">
        <v>3509</v>
      </c>
      <c r="L11" s="197" t="s">
        <v>3510</v>
      </c>
      <c r="M11" s="198" t="s">
        <v>3511</v>
      </c>
      <c r="N11" s="198" t="s">
        <v>3512</v>
      </c>
      <c r="P11" s="139" t="str">
        <f t="shared" si="4"/>
        <v>321</v>
      </c>
      <c r="Q11" s="139" t="str">
        <f t="shared" si="5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51</v>
      </c>
      <c r="B12" s="144" t="str">
        <f t="shared" si="1"/>
        <v>Pomoći EU</v>
      </c>
      <c r="C12" s="149">
        <v>3221</v>
      </c>
      <c r="D12" s="144" t="str">
        <f t="shared" si="2"/>
        <v>Uredski materijal i ostali materijalni rashodi</v>
      </c>
      <c r="E12" s="183" t="s">
        <v>801</v>
      </c>
      <c r="F12" s="144" t="str">
        <f t="shared" si="3"/>
        <v>NOVI PODPROJEKT</v>
      </c>
      <c r="G12" s="182">
        <v>4969</v>
      </c>
      <c r="H12" s="182">
        <v>8453</v>
      </c>
      <c r="I12" s="182">
        <v>0</v>
      </c>
      <c r="J12" s="198" t="s">
        <v>3508</v>
      </c>
      <c r="K12" s="197" t="s">
        <v>3509</v>
      </c>
      <c r="L12" s="197" t="s">
        <v>3510</v>
      </c>
      <c r="M12" s="198" t="s">
        <v>3511</v>
      </c>
      <c r="N12" s="198" t="s">
        <v>3512</v>
      </c>
      <c r="P12" s="139" t="str">
        <f t="shared" si="4"/>
        <v>322</v>
      </c>
      <c r="Q12" s="139" t="str">
        <f t="shared" si="5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51</v>
      </c>
      <c r="B13" s="144" t="str">
        <f t="shared" si="1"/>
        <v>Pomoći EU</v>
      </c>
      <c r="C13" s="149">
        <v>3222</v>
      </c>
      <c r="D13" s="144" t="str">
        <f t="shared" si="2"/>
        <v>Materijal i sirovine</v>
      </c>
      <c r="E13" s="183" t="s">
        <v>801</v>
      </c>
      <c r="F13" s="144" t="str">
        <f t="shared" si="3"/>
        <v>NOVI PODPROJEKT</v>
      </c>
      <c r="G13" s="182">
        <v>20000</v>
      </c>
      <c r="H13" s="182">
        <v>30000</v>
      </c>
      <c r="I13" s="182">
        <v>0</v>
      </c>
      <c r="J13" s="198" t="s">
        <v>3508</v>
      </c>
      <c r="K13" s="197" t="s">
        <v>3509</v>
      </c>
      <c r="L13" s="197" t="s">
        <v>3510</v>
      </c>
      <c r="M13" s="198" t="s">
        <v>3511</v>
      </c>
      <c r="N13" s="198" t="s">
        <v>3512</v>
      </c>
      <c r="P13" s="139" t="str">
        <f t="shared" si="4"/>
        <v>322</v>
      </c>
      <c r="Q13" s="139" t="str">
        <f t="shared" si="5"/>
        <v>32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51</v>
      </c>
      <c r="B14" s="144" t="str">
        <f t="shared" si="1"/>
        <v>Pomoći EU</v>
      </c>
      <c r="C14" s="149">
        <v>3224</v>
      </c>
      <c r="D14" s="144" t="str">
        <f t="shared" si="2"/>
        <v>Materijal i dijelovi za tekuće i investicijsko održavanje</v>
      </c>
      <c r="E14" s="183" t="s">
        <v>801</v>
      </c>
      <c r="F14" s="144" t="str">
        <f t="shared" si="3"/>
        <v>NOVI PODPROJEKT</v>
      </c>
      <c r="G14" s="182">
        <v>3000</v>
      </c>
      <c r="H14" s="182">
        <v>20000</v>
      </c>
      <c r="I14" s="182">
        <v>0</v>
      </c>
      <c r="J14" s="198" t="s">
        <v>3508</v>
      </c>
      <c r="K14" s="197" t="s">
        <v>3509</v>
      </c>
      <c r="L14" s="197" t="s">
        <v>3510</v>
      </c>
      <c r="M14" s="198" t="s">
        <v>3511</v>
      </c>
      <c r="N14" s="198" t="s">
        <v>3512</v>
      </c>
      <c r="P14" s="139" t="str">
        <f t="shared" si="4"/>
        <v>322</v>
      </c>
      <c r="Q14" s="139" t="str">
        <f t="shared" si="5"/>
        <v>32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51</v>
      </c>
      <c r="B15" s="144" t="str">
        <f t="shared" si="1"/>
        <v>Pomoći EU</v>
      </c>
      <c r="C15" s="149">
        <v>3232</v>
      </c>
      <c r="D15" s="144" t="str">
        <f t="shared" si="2"/>
        <v>Usluge tekućeg i investicijskog održavanja</v>
      </c>
      <c r="E15" s="183" t="s">
        <v>801</v>
      </c>
      <c r="F15" s="144" t="str">
        <f t="shared" si="3"/>
        <v>NOVI PODPROJEKT</v>
      </c>
      <c r="G15" s="182">
        <v>3000</v>
      </c>
      <c r="H15" s="182">
        <v>30000</v>
      </c>
      <c r="I15" s="182">
        <v>0</v>
      </c>
      <c r="J15" s="198" t="s">
        <v>3508</v>
      </c>
      <c r="K15" s="197" t="s">
        <v>3509</v>
      </c>
      <c r="L15" s="197" t="s">
        <v>3510</v>
      </c>
      <c r="M15" s="198" t="s">
        <v>3511</v>
      </c>
      <c r="N15" s="198" t="s">
        <v>3512</v>
      </c>
      <c r="P15" s="139" t="str">
        <f t="shared" si="4"/>
        <v>323</v>
      </c>
      <c r="Q15" s="139" t="str">
        <f t="shared" si="5"/>
        <v>32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51</v>
      </c>
      <c r="B16" s="144" t="str">
        <f t="shared" si="1"/>
        <v>Pomoći EU</v>
      </c>
      <c r="C16" s="149">
        <v>4262</v>
      </c>
      <c r="D16" s="144" t="str">
        <f t="shared" si="2"/>
        <v>Ulaganja u računalne programe</v>
      </c>
      <c r="E16" s="183" t="s">
        <v>801</v>
      </c>
      <c r="F16" s="144" t="str">
        <f t="shared" si="3"/>
        <v>NOVI PODPROJEKT</v>
      </c>
      <c r="G16" s="182">
        <v>20000</v>
      </c>
      <c r="H16" s="182">
        <v>0</v>
      </c>
      <c r="I16" s="182">
        <v>0</v>
      </c>
      <c r="J16" s="198" t="s">
        <v>3508</v>
      </c>
      <c r="K16" s="197" t="s">
        <v>3509</v>
      </c>
      <c r="L16" s="197" t="s">
        <v>3510</v>
      </c>
      <c r="M16" s="198" t="s">
        <v>3511</v>
      </c>
      <c r="N16" s="198" t="s">
        <v>3512</v>
      </c>
      <c r="P16" s="139" t="str">
        <f t="shared" si="4"/>
        <v>426</v>
      </c>
      <c r="Q16" s="139" t="str">
        <f t="shared" si="5"/>
        <v>42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AC133"/>
  <sheetViews>
    <sheetView showGridLines="0" topLeftCell="B1" zoomScale="80" zoomScaleNormal="80" workbookViewId="0">
      <pane ySplit="2" topLeftCell="A75" activePane="bottomLeft" state="frozen"/>
      <selection pane="bottomLeft" activeCell="I87" sqref="I8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110000</v>
      </c>
      <c r="E5" s="3"/>
      <c r="F5" s="3"/>
      <c r="G5" s="3"/>
      <c r="H5" s="3"/>
      <c r="I5" s="3">
        <v>110000</v>
      </c>
      <c r="J5" s="3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10482481</v>
      </c>
      <c r="E6" s="14">
        <f>+E27+E34</f>
        <v>8449633</v>
      </c>
      <c r="F6" s="14">
        <f t="shared" ref="F6:V6" si="1">+F27+F34</f>
        <v>0</v>
      </c>
      <c r="G6" s="14">
        <f t="shared" si="1"/>
        <v>0</v>
      </c>
      <c r="H6" s="14">
        <f>+H27+H34</f>
        <v>0</v>
      </c>
      <c r="I6" s="14">
        <f t="shared" ref="I6" si="2">+I27+I34</f>
        <v>0</v>
      </c>
      <c r="J6" s="14">
        <f t="shared" si="1"/>
        <v>824969</v>
      </c>
      <c r="K6" s="14">
        <f t="shared" si="1"/>
        <v>710619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497260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-110000</v>
      </c>
      <c r="E7" s="259"/>
      <c r="F7" s="259"/>
      <c r="G7" s="259"/>
      <c r="H7" s="259"/>
      <c r="I7" s="259">
        <v>-110000</v>
      </c>
      <c r="J7" s="259">
        <v>0</v>
      </c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10482481</v>
      </c>
      <c r="E8" s="14">
        <f>+E5+E6+E7</f>
        <v>8449633</v>
      </c>
      <c r="F8" s="14">
        <f t="shared" ref="F8:V8" si="3">+F5+F6+F7</f>
        <v>0</v>
      </c>
      <c r="G8" s="14">
        <f t="shared" si="3"/>
        <v>0</v>
      </c>
      <c r="H8" s="14">
        <f>+H5+H6+H7</f>
        <v>0</v>
      </c>
      <c r="I8" s="14">
        <f t="shared" ref="I8" si="4">+I5+I6+I7</f>
        <v>0</v>
      </c>
      <c r="J8" s="14">
        <f t="shared" si="3"/>
        <v>824969</v>
      </c>
      <c r="K8" s="14">
        <f t="shared" si="3"/>
        <v>710619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497260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10482481</v>
      </c>
      <c r="E9" s="134">
        <f>+'PLAN RASHODA I IZDATAKA'!E3</f>
        <v>8449633</v>
      </c>
      <c r="F9" s="134">
        <f>+'PLAN RASHODA I IZDATAKA'!F3</f>
        <v>0</v>
      </c>
      <c r="G9" s="134">
        <f>+'PLAN RASHODA I IZDATAKA'!G3</f>
        <v>0</v>
      </c>
      <c r="H9" s="134">
        <f>+'PLAN RASHODA I IZDATAKA'!H3</f>
        <v>0</v>
      </c>
      <c r="I9" s="134">
        <f>+'PLAN RASHODA I IZDATAKA'!I3</f>
        <v>0</v>
      </c>
      <c r="J9" s="134">
        <f>+'PLAN RASHODA I IZDATAKA'!J3</f>
        <v>824969</v>
      </c>
      <c r="K9" s="134">
        <f>+'PLAN RASHODA I IZDATAKA'!K3</f>
        <v>710619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497260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824969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824969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710619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710619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497260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497260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8449633</v>
      </c>
      <c r="E24" s="186">
        <f>SUMIFS('Plan prihoda za unos u SAP'!$G$3:$G$501,'Plan prihoda za unos u SAP'!$C$3:$C$501,"=11",'Plan prihoda za unos u SAP'!$K$3:$K$501,"=671")</f>
        <v>8449633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10482481</v>
      </c>
      <c r="E27" s="4">
        <f>SUM(E11:E26)</f>
        <v>8449633</v>
      </c>
      <c r="F27" s="4">
        <f t="shared" ref="F27:W27" si="7">SUM(F11:F26)</f>
        <v>0</v>
      </c>
      <c r="G27" s="4">
        <f t="shared" si="7"/>
        <v>0</v>
      </c>
      <c r="H27" s="4">
        <f t="shared" si="7"/>
        <v>0</v>
      </c>
      <c r="I27" s="4">
        <f t="shared" si="7"/>
        <v>0</v>
      </c>
      <c r="J27" s="4">
        <f t="shared" si="7"/>
        <v>824969</v>
      </c>
      <c r="K27" s="4">
        <f t="shared" si="7"/>
        <v>710619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497260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10482481</v>
      </c>
      <c r="E41" s="71">
        <f>+E40+E34+E27</f>
        <v>8449633</v>
      </c>
      <c r="F41" s="71">
        <f>+F40+F34+F27</f>
        <v>0</v>
      </c>
      <c r="G41" s="71">
        <f t="shared" ref="G41:W41" si="11">+G40+G34+G27</f>
        <v>0</v>
      </c>
      <c r="H41" s="71">
        <f t="shared" si="11"/>
        <v>0</v>
      </c>
      <c r="I41" s="71">
        <f t="shared" si="11"/>
        <v>0</v>
      </c>
      <c r="J41" s="71">
        <f t="shared" si="11"/>
        <v>824969</v>
      </c>
      <c r="K41" s="71">
        <f t="shared" si="11"/>
        <v>710619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497260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110000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110000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10892134</v>
      </c>
      <c r="E46" s="14">
        <f t="shared" ref="E46:W46" si="14">+E67+E74</f>
        <v>8472143</v>
      </c>
      <c r="F46" s="14">
        <f t="shared" si="14"/>
        <v>0</v>
      </c>
      <c r="G46" s="14">
        <f t="shared" si="14"/>
        <v>0</v>
      </c>
      <c r="H46" s="14">
        <f>+H67+H74</f>
        <v>0</v>
      </c>
      <c r="I46" s="14">
        <f t="shared" si="14"/>
        <v>0</v>
      </c>
      <c r="J46" s="14">
        <f t="shared" si="14"/>
        <v>862453</v>
      </c>
      <c r="K46" s="14">
        <f t="shared" si="14"/>
        <v>279930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1277608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-20000</v>
      </c>
      <c r="E47" s="113"/>
      <c r="F47" s="113"/>
      <c r="G47" s="113"/>
      <c r="H47" s="113"/>
      <c r="I47" s="113">
        <v>-20000</v>
      </c>
      <c r="J47" s="113">
        <v>0</v>
      </c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10982134</v>
      </c>
      <c r="E48" s="14">
        <f>+E45+E46+E47</f>
        <v>8472143</v>
      </c>
      <c r="F48" s="14">
        <f t="shared" ref="F48:W48" si="15">+F45+F46+F47</f>
        <v>0</v>
      </c>
      <c r="G48" s="14">
        <f t="shared" si="15"/>
        <v>0</v>
      </c>
      <c r="H48" s="14">
        <f>+H45+H46+H47</f>
        <v>0</v>
      </c>
      <c r="I48" s="14">
        <f t="shared" si="15"/>
        <v>90000</v>
      </c>
      <c r="J48" s="14">
        <f t="shared" si="15"/>
        <v>862453</v>
      </c>
      <c r="K48" s="14">
        <f t="shared" si="15"/>
        <v>279930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1277608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10982134</v>
      </c>
      <c r="E49" s="134">
        <f>+'PLAN RASHODA I IZDATAKA'!E71</f>
        <v>8472143</v>
      </c>
      <c r="F49" s="134">
        <f>+'PLAN RASHODA I IZDATAKA'!F71</f>
        <v>0</v>
      </c>
      <c r="G49" s="134">
        <f>+'PLAN RASHODA I IZDATAKA'!G71</f>
        <v>0</v>
      </c>
      <c r="H49" s="134">
        <f>+'PLAN RASHODA I IZDATAKA'!H71</f>
        <v>0</v>
      </c>
      <c r="I49" s="134">
        <f>+'PLAN RASHODA I IZDATAKA'!I71</f>
        <v>90000</v>
      </c>
      <c r="J49" s="134">
        <f>+'PLAN RASHODA I IZDATAKA'!J71</f>
        <v>862453</v>
      </c>
      <c r="K49" s="134">
        <f>+'PLAN RASHODA I IZDATAKA'!K71</f>
        <v>279930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1277608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862453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862453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279930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279930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1277608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1277608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8472143</v>
      </c>
      <c r="E64" s="186">
        <f>SUMIFS('Plan prihoda za unos u SAP'!$H$3:$H$501,'Plan prihoda za unos u SAP'!$C$3:$C$501,"=11",'Plan prihoda za unos u SAP'!$K$3:$K$501,"=671")</f>
        <v>8472143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10892134</v>
      </c>
      <c r="E67" s="4">
        <f>SUM(E51:E66)</f>
        <v>8472143</v>
      </c>
      <c r="F67" s="4">
        <f t="shared" ref="F67:W67" si="17">SUM(F51:F66)</f>
        <v>0</v>
      </c>
      <c r="G67" s="4">
        <f t="shared" si="17"/>
        <v>0</v>
      </c>
      <c r="H67" s="4">
        <f t="shared" si="17"/>
        <v>0</v>
      </c>
      <c r="I67" s="4">
        <f t="shared" si="17"/>
        <v>0</v>
      </c>
      <c r="J67" s="4">
        <f>SUM(J51:J66)</f>
        <v>862453</v>
      </c>
      <c r="K67" s="4">
        <f t="shared" si="17"/>
        <v>279930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1277608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10892134</v>
      </c>
      <c r="E81" s="71">
        <f>+E80+E74+E67</f>
        <v>8472143</v>
      </c>
      <c r="F81" s="71">
        <f>+F80+F74+F67</f>
        <v>0</v>
      </c>
      <c r="G81" s="71">
        <f t="shared" ref="G81:W81" si="21">+G80+G74+G67</f>
        <v>0</v>
      </c>
      <c r="H81" s="71">
        <f t="shared" si="21"/>
        <v>0</v>
      </c>
      <c r="I81" s="71">
        <f t="shared" si="21"/>
        <v>0</v>
      </c>
      <c r="J81" s="71">
        <f t="shared" si="21"/>
        <v>862453</v>
      </c>
      <c r="K81" s="71">
        <f t="shared" si="21"/>
        <v>279930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1277608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20000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20000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9286763</v>
      </c>
      <c r="E86" s="14">
        <f t="shared" ref="E86:W86" si="24">+E107+E114</f>
        <v>8506763</v>
      </c>
      <c r="F86" s="14">
        <f t="shared" si="24"/>
        <v>0</v>
      </c>
      <c r="G86" s="14">
        <f t="shared" si="24"/>
        <v>0</v>
      </c>
      <c r="H86" s="14">
        <f>+H107+H114</f>
        <v>0</v>
      </c>
      <c r="I86" s="14">
        <f t="shared" si="24"/>
        <v>0</v>
      </c>
      <c r="J86" s="14">
        <f t="shared" si="24"/>
        <v>750000</v>
      </c>
      <c r="K86" s="14">
        <f t="shared" si="24"/>
        <v>30000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0</v>
      </c>
      <c r="E87" s="113"/>
      <c r="F87" s="113"/>
      <c r="G87" s="113"/>
      <c r="H87" s="113"/>
      <c r="I87" s="113">
        <v>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9306763</v>
      </c>
      <c r="E88" s="14">
        <f>+E85+E86+E87</f>
        <v>8506763</v>
      </c>
      <c r="F88" s="14">
        <f t="shared" ref="F88:W88" si="25">+F85+F86+F87</f>
        <v>0</v>
      </c>
      <c r="G88" s="14">
        <f t="shared" si="25"/>
        <v>0</v>
      </c>
      <c r="H88" s="14">
        <f>+H85+H86+H87</f>
        <v>0</v>
      </c>
      <c r="I88" s="14">
        <f t="shared" si="25"/>
        <v>20000</v>
      </c>
      <c r="J88" s="14">
        <f t="shared" si="25"/>
        <v>750000</v>
      </c>
      <c r="K88" s="14">
        <f t="shared" si="25"/>
        <v>30000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9306763</v>
      </c>
      <c r="E89" s="134">
        <f>+'PLAN RASHODA I IZDATAKA'!E91</f>
        <v>8506763</v>
      </c>
      <c r="F89" s="134">
        <f>+'PLAN RASHODA I IZDATAKA'!F91</f>
        <v>0</v>
      </c>
      <c r="G89" s="134">
        <f>+'PLAN RASHODA I IZDATAKA'!G91</f>
        <v>0</v>
      </c>
      <c r="H89" s="134">
        <f>+'PLAN RASHODA I IZDATAKA'!H91</f>
        <v>0</v>
      </c>
      <c r="I89" s="134">
        <f>+'PLAN RASHODA I IZDATAKA'!I91</f>
        <v>20000</v>
      </c>
      <c r="J89" s="134">
        <f>+'PLAN RASHODA I IZDATAKA'!J91</f>
        <v>750000</v>
      </c>
      <c r="K89" s="134">
        <f>+'PLAN RASHODA I IZDATAKA'!K91</f>
        <v>30000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750000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750000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30000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30000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8506763</v>
      </c>
      <c r="E104" s="186">
        <f>SUMIFS('Plan prihoda za unos u SAP'!$I$3:$I$501,'Plan prihoda za unos u SAP'!$C$3:$C$501,"=11",'Plan prihoda za unos u SAP'!$K$3:$K$501,"=671")</f>
        <v>8506763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9286763</v>
      </c>
      <c r="E107" s="4">
        <f>SUM(E91:E106)</f>
        <v>8506763</v>
      </c>
      <c r="F107" s="4">
        <f t="shared" ref="F107:W107" si="27">SUM(F91:F106)</f>
        <v>0</v>
      </c>
      <c r="G107" s="4">
        <f t="shared" si="27"/>
        <v>0</v>
      </c>
      <c r="H107" s="4">
        <f t="shared" si="27"/>
        <v>0</v>
      </c>
      <c r="I107" s="4">
        <f t="shared" si="27"/>
        <v>0</v>
      </c>
      <c r="J107" s="4">
        <f t="shared" si="27"/>
        <v>750000</v>
      </c>
      <c r="K107" s="4">
        <f t="shared" si="27"/>
        <v>30000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9286763</v>
      </c>
      <c r="E121" s="71">
        <f>+E120+E114+E107</f>
        <v>8506763</v>
      </c>
      <c r="F121" s="71">
        <f>+F120+F114+F107</f>
        <v>0</v>
      </c>
      <c r="G121" s="71">
        <f t="shared" ref="G121:W121" si="31">+G120+G114+G107</f>
        <v>0</v>
      </c>
      <c r="H121" s="71">
        <f t="shared" si="31"/>
        <v>0</v>
      </c>
      <c r="I121" s="71">
        <f t="shared" si="31"/>
        <v>0</v>
      </c>
      <c r="J121" s="71">
        <f t="shared" si="31"/>
        <v>750000</v>
      </c>
      <c r="K121" s="71">
        <f t="shared" si="31"/>
        <v>30000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7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10482481</v>
      </c>
      <c r="E3" s="121">
        <f t="shared" ref="E3:W3" si="1">E4+E38+E58</f>
        <v>8449633</v>
      </c>
      <c r="F3" s="121">
        <f t="shared" si="1"/>
        <v>0</v>
      </c>
      <c r="G3" s="121">
        <f t="shared" si="1"/>
        <v>0</v>
      </c>
      <c r="H3" s="121">
        <f>H4+H38+H58</f>
        <v>0</v>
      </c>
      <c r="I3" s="121">
        <f t="shared" si="1"/>
        <v>0</v>
      </c>
      <c r="J3" s="121">
        <f t="shared" si="1"/>
        <v>824969</v>
      </c>
      <c r="K3" s="121">
        <f t="shared" si="1"/>
        <v>710619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497260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10461281</v>
      </c>
      <c r="E4" s="125">
        <f>E5+E9+E15+E19+E23+E30+E33</f>
        <v>8449633</v>
      </c>
      <c r="F4" s="125">
        <f t="shared" ref="F4:W4" si="2">F5+F9+F15+F19+F23+F30+F33</f>
        <v>0</v>
      </c>
      <c r="G4" s="125">
        <f t="shared" si="2"/>
        <v>0</v>
      </c>
      <c r="H4" s="125">
        <f>H5+H9+H15+H19+H23+H30+H33</f>
        <v>0</v>
      </c>
      <c r="I4" s="125">
        <f t="shared" si="2"/>
        <v>0</v>
      </c>
      <c r="J4" s="125">
        <f t="shared" si="2"/>
        <v>803769</v>
      </c>
      <c r="K4" s="125">
        <f t="shared" si="2"/>
        <v>710619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497260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8247644</v>
      </c>
      <c r="E5" s="12">
        <f>SUM(E6:E8)</f>
        <v>7503538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338846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405260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7141730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6441000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338846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361884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1105914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1062538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43376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2080987</v>
      </c>
      <c r="E9" s="78">
        <f t="shared" ref="E9:W9" si="4">SUM(E10:E14)</f>
        <v>936095</v>
      </c>
      <c r="F9" s="78">
        <f t="shared" si="4"/>
        <v>0</v>
      </c>
      <c r="G9" s="78">
        <f>SUM(G10:G14)</f>
        <v>0</v>
      </c>
      <c r="H9" s="78">
        <f>SUM(H10:H14)</f>
        <v>0</v>
      </c>
      <c r="I9" s="78">
        <f t="shared" si="4"/>
        <v>0</v>
      </c>
      <c r="J9" s="78">
        <f t="shared" si="4"/>
        <v>701119</v>
      </c>
      <c r="K9" s="78">
        <f t="shared" si="4"/>
        <v>351773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92000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1050865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70000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657350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231515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92000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352069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300600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27969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23500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547503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448000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15800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83703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10055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10055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120495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117495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3000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11400</v>
      </c>
      <c r="E15" s="4">
        <f t="shared" ref="E15:W15" si="5">SUM(E16:E18)</f>
        <v>10000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1400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11400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10000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1400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121250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101250</v>
      </c>
      <c r="K30" s="4">
        <f t="shared" si="8"/>
        <v>20000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121250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101250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20000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21200</v>
      </c>
      <c r="E38" s="126">
        <f>E42+E49+E51+E53+E39</f>
        <v>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0</v>
      </c>
      <c r="J38" s="126">
        <f t="shared" si="11"/>
        <v>21200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21200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0</v>
      </c>
      <c r="J42" s="4">
        <f t="shared" si="13"/>
        <v>21200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1200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1200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20000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20000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10982134</v>
      </c>
      <c r="E71" s="121">
        <f t="shared" ref="E71:W71" si="23">+E72+E80+E86</f>
        <v>8472143</v>
      </c>
      <c r="F71" s="121">
        <f t="shared" si="23"/>
        <v>0</v>
      </c>
      <c r="G71" s="121">
        <f t="shared" si="23"/>
        <v>0</v>
      </c>
      <c r="H71" s="121">
        <f>+H72+H80+H86</f>
        <v>0</v>
      </c>
      <c r="I71" s="121">
        <f t="shared" si="23"/>
        <v>90000</v>
      </c>
      <c r="J71" s="121">
        <f t="shared" si="23"/>
        <v>862453</v>
      </c>
      <c r="K71" s="121">
        <f t="shared" si="23"/>
        <v>279930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1277608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10980934</v>
      </c>
      <c r="E72" s="130">
        <f t="shared" ref="E72:W72" si="24">SUM(E73:E79)</f>
        <v>8472143</v>
      </c>
      <c r="F72" s="130">
        <f t="shared" si="24"/>
        <v>0</v>
      </c>
      <c r="G72" s="130">
        <f t="shared" si="24"/>
        <v>0</v>
      </c>
      <c r="H72" s="130">
        <f>SUM(H73:H79)</f>
        <v>0</v>
      </c>
      <c r="I72" s="130">
        <f t="shared" si="24"/>
        <v>90000</v>
      </c>
      <c r="J72" s="130">
        <f t="shared" si="24"/>
        <v>861253</v>
      </c>
      <c r="K72" s="130">
        <f t="shared" si="24"/>
        <v>279930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1277608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7797556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7526048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50900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220608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3070728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936095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90000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758603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229030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1057000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11400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10000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1400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101250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101250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1200</v>
      </c>
      <c r="E80" s="131">
        <f t="shared" ref="E80:W80" si="25">SUM(E81:E85)</f>
        <v>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0</v>
      </c>
      <c r="J80" s="131">
        <f t="shared" si="25"/>
        <v>1200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1200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1200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9306763</v>
      </c>
      <c r="E91" s="121">
        <f t="shared" ref="E91:W91" si="28">E92+E100+E106</f>
        <v>8506763</v>
      </c>
      <c r="F91" s="121">
        <f t="shared" si="28"/>
        <v>0</v>
      </c>
      <c r="G91" s="121">
        <f t="shared" si="28"/>
        <v>0</v>
      </c>
      <c r="H91" s="121">
        <f>H92+H100+H106</f>
        <v>0</v>
      </c>
      <c r="I91" s="121">
        <f t="shared" si="28"/>
        <v>20000</v>
      </c>
      <c r="J91" s="121">
        <f t="shared" si="28"/>
        <v>750000</v>
      </c>
      <c r="K91" s="121">
        <f t="shared" si="28"/>
        <v>30000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9305563</v>
      </c>
      <c r="E92" s="130">
        <f t="shared" ref="E92:G92" si="29">SUM(E93:E99)</f>
        <v>8506763</v>
      </c>
      <c r="F92" s="130">
        <f t="shared" si="29"/>
        <v>0</v>
      </c>
      <c r="G92" s="130">
        <f t="shared" si="29"/>
        <v>0</v>
      </c>
      <c r="H92" s="130">
        <f>SUM(H93:H99)</f>
        <v>0</v>
      </c>
      <c r="I92" s="130">
        <f t="shared" ref="I92:K92" si="30">SUM(I93:I99)</f>
        <v>20000</v>
      </c>
      <c r="J92" s="130">
        <f t="shared" si="30"/>
        <v>748800</v>
      </c>
      <c r="K92" s="130">
        <f t="shared" si="30"/>
        <v>30000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7560668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7560668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1632245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936095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20000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646150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30000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11400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10000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1400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101250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101250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1200</v>
      </c>
      <c r="E100" s="131">
        <f t="shared" ref="E100:G100" si="33">SUM(E101:E105)</f>
        <v>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1200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1200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1200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W27"/>
  <sheetViews>
    <sheetView workbookViewId="0">
      <selection activeCell="D17" sqref="D17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C311"/>
  <sheetViews>
    <sheetView topLeftCell="A169" workbookViewId="0">
      <selection activeCell="B84" sqref="B84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marija</cp:lastModifiedBy>
  <cp:lastPrinted>2020-10-07T13:13:47Z</cp:lastPrinted>
  <dcterms:created xsi:type="dcterms:W3CDTF">2018-09-10T07:36:17Z</dcterms:created>
  <dcterms:modified xsi:type="dcterms:W3CDTF">2021-12-09T07:04:16Z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